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Z:\SHARED\GOSS\Shared Data\_Procurement\_Contracts\Contracts Registers\2026 - 2027\WODC\"/>
    </mc:Choice>
  </mc:AlternateContent>
  <xr:revisionPtr revIDLastSave="0" documentId="8_{D411B8D5-D30A-45FC-9A65-EE3846FE4493}" xr6:coauthVersionLast="47" xr6:coauthVersionMax="47" xr10:uidLastSave="{00000000-0000-0000-0000-000000000000}"/>
  <bookViews>
    <workbookView xWindow="-110" yWindow="-110" windowWidth="19420" windowHeight="11500" xr2:uid="{1C274077-19B1-4FC2-9402-0C37DF0E2BCC}"/>
  </bookViews>
  <sheets>
    <sheet name="Sheet1" sheetId="1" r:id="rId1"/>
  </sheets>
  <definedNames>
    <definedName name="_xlnm._FilterDatabase" localSheetId="0" hidden="1">Sheet1!$A$1:$R$62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41" i="1" l="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140" i="1"/>
  <c r="L143" i="1"/>
  <c r="L142" i="1"/>
  <c r="L141" i="1"/>
  <c r="L140" i="1"/>
  <c r="L80" i="1"/>
  <c r="L87" i="1"/>
  <c r="L86" i="1"/>
  <c r="L82" i="1"/>
  <c r="L83" i="1"/>
  <c r="L81" i="1"/>
  <c r="L71" i="1"/>
  <c r="L66" i="1"/>
  <c r="L60" i="1"/>
  <c r="L61" i="1"/>
  <c r="L62" i="1"/>
  <c r="L63" i="1"/>
  <c r="L64" i="1"/>
  <c r="L58" i="1"/>
  <c r="L59" i="1"/>
  <c r="L57" i="1"/>
  <c r="L51" i="1"/>
  <c r="L43" i="1"/>
  <c r="L44" i="1"/>
  <c r="L45" i="1"/>
  <c r="L46" i="1"/>
  <c r="L47" i="1"/>
  <c r="L42" i="1"/>
  <c r="L39" i="1"/>
  <c r="L24" i="1"/>
  <c r="L25" i="1"/>
  <c r="L26" i="1"/>
  <c r="L21" i="1"/>
  <c r="L20" i="1"/>
  <c r="L22" i="1"/>
  <c r="L23" i="1"/>
  <c r="L19" i="1"/>
  <c r="L18" i="1"/>
  <c r="L17" i="1"/>
  <c r="L12" i="1"/>
  <c r="L10" i="1"/>
  <c r="L8" i="1"/>
  <c r="L6" i="1"/>
  <c r="L5" i="1"/>
  <c r="L4" i="1"/>
  <c r="L3" i="1"/>
  <c r="L2"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H106" i="1"/>
  <c r="L105" i="1"/>
  <c r="H105" i="1"/>
  <c r="L104" i="1"/>
  <c r="H104" i="1"/>
  <c r="L103" i="1"/>
  <c r="H103" i="1"/>
  <c r="L102" i="1"/>
  <c r="H102" i="1"/>
</calcChain>
</file>

<file path=xl/sharedStrings.xml><?xml version="1.0" encoding="utf-8"?>
<sst xmlns="http://schemas.openxmlformats.org/spreadsheetml/2006/main" count="1663" uniqueCount="674">
  <si>
    <t xml:space="preserve">Organisation Name </t>
  </si>
  <si>
    <t xml:space="preserve">Contract Reference </t>
  </si>
  <si>
    <t>Title Of Agreement</t>
  </si>
  <si>
    <t>Directive/Department</t>
  </si>
  <si>
    <t>Description</t>
  </si>
  <si>
    <t>Contract Start Date</t>
  </si>
  <si>
    <t>Contract End Date</t>
  </si>
  <si>
    <t>Contract Duration</t>
  </si>
  <si>
    <t>Extensions</t>
  </si>
  <si>
    <t>Review Date</t>
  </si>
  <si>
    <t>Estimated Contract Value (EX VAT)</t>
  </si>
  <si>
    <t>Estimated Contract Value (Inc VAT)</t>
  </si>
  <si>
    <t xml:space="preserve">Process Type </t>
  </si>
  <si>
    <t>Supplier Name</t>
  </si>
  <si>
    <t>SME</t>
  </si>
  <si>
    <t>VCSE</t>
  </si>
  <si>
    <t>Goods, Services or Works</t>
  </si>
  <si>
    <t xml:space="preserve">Company Registration Number </t>
  </si>
  <si>
    <t>WODC</t>
  </si>
  <si>
    <t>Modern.gov decision management system</t>
  </si>
  <si>
    <t xml:space="preserve">Elections </t>
  </si>
  <si>
    <t>12 months x 2</t>
  </si>
  <si>
    <t>Framework</t>
  </si>
  <si>
    <t xml:space="preserve">Civica uk ltd </t>
  </si>
  <si>
    <t>Large</t>
  </si>
  <si>
    <t>No</t>
  </si>
  <si>
    <t xml:space="preserve">Services </t>
  </si>
  <si>
    <t>Temporary Assignment</t>
  </si>
  <si>
    <t>Support for Local Government Reorganisation and Transformation</t>
  </si>
  <si>
    <t xml:space="preserve">Direct award </t>
  </si>
  <si>
    <t>Reed Talent Solutions limited</t>
  </si>
  <si>
    <t>11975450</t>
  </si>
  <si>
    <t>Christmas Marriotts Walk</t>
  </si>
  <si>
    <t>delivery of the Christmas events programme, including event design, management, entertainment, logistics, health and safety and on-site coordination</t>
  </si>
  <si>
    <t>Waiver</t>
  </si>
  <si>
    <t>Valhalla Entertainment Ltd</t>
  </si>
  <si>
    <t>Services</t>
  </si>
  <si>
    <t>16627282</t>
  </si>
  <si>
    <t>NA</t>
  </si>
  <si>
    <t>Royal Mail Boundary Match Door-to-Door service</t>
  </si>
  <si>
    <t xml:space="preserve">Royal Mail will be delivering copies of our annual all-district newsletter to each household and business within the main West Oxfordshire district boundary </t>
  </si>
  <si>
    <t>Royal Mail Group Ltd</t>
  </si>
  <si>
    <t>04138203</t>
  </si>
  <si>
    <t>Royal Mail Boundary Match Addressed Mailing service</t>
  </si>
  <si>
    <t xml:space="preserve">Royal Mail will be delivering  copies of our annual all-district newsletter </t>
  </si>
  <si>
    <t>04138204</t>
  </si>
  <si>
    <t>Managing Waste and Environment - 860_22, supply of wheeled bins and caddies.</t>
  </si>
  <si>
    <t>Environmental and Waste Services</t>
  </si>
  <si>
    <t>Supply of Wheeled bins for garden waste and recycling collection services by IPL plastics</t>
  </si>
  <si>
    <t>0 Months</t>
  </si>
  <si>
    <t>IPL Plastics</t>
  </si>
  <si>
    <t>Goods</t>
  </si>
  <si>
    <t>06094735</t>
  </si>
  <si>
    <t xml:space="preserve">WODC </t>
  </si>
  <si>
    <t xml:space="preserve">Webcasting </t>
  </si>
  <si>
    <t>Webcasting Solution - Chambers and Committee Rms</t>
  </si>
  <si>
    <t>n</t>
  </si>
  <si>
    <t>Public -I Group Ltd</t>
  </si>
  <si>
    <t>03998680</t>
  </si>
  <si>
    <t>Call-off Contract for the G-Cloud 12 Framework Agreement (RM1557.12)</t>
  </si>
  <si>
    <t>Business Support Services</t>
  </si>
  <si>
    <t>The installation of AV hardware for the pirposes of webcasting of live and recorded local authority meetings together with associated support sevices, extension of a further 12 months</t>
  </si>
  <si>
    <t>36 Months</t>
  </si>
  <si>
    <t>12 Months</t>
  </si>
  <si>
    <t>RFQ</t>
  </si>
  <si>
    <t>Public-I Group Ltd</t>
  </si>
  <si>
    <t>Yes</t>
  </si>
  <si>
    <t>Waste printing of garden waste licenses</t>
  </si>
  <si>
    <t>Waste and Environmental Services</t>
  </si>
  <si>
    <t>Letters, envelopes and licences</t>
  </si>
  <si>
    <t>N</t>
  </si>
  <si>
    <t>Quote</t>
  </si>
  <si>
    <t>Orchard Press Ltd</t>
  </si>
  <si>
    <t>02348571</t>
  </si>
  <si>
    <t xml:space="preserve">Purchase of 23L Caddy's </t>
  </si>
  <si>
    <t>N/A</t>
  </si>
  <si>
    <t xml:space="preserve">IPL Schoeller </t>
  </si>
  <si>
    <t xml:space="preserve">Goods </t>
  </si>
  <si>
    <t>HSF Delivery March 2025</t>
  </si>
  <si>
    <t xml:space="preserve">HSF Delivery March 2025 </t>
  </si>
  <si>
    <t>Citizens Advice Bereau (CAB West Oxfordshire)</t>
  </si>
  <si>
    <t>Supply 4 Electric Food Waste Vehicles</t>
  </si>
  <si>
    <t>Environment Services and Waste</t>
  </si>
  <si>
    <t>Procurement of 4 Electric Food Waste Vehicles</t>
  </si>
  <si>
    <t>1 Months</t>
  </si>
  <si>
    <t>Electra Commercial Vehicles Ltd</t>
  </si>
  <si>
    <t xml:space="preserve">Independent Economic Analysis to support the 2UA proposal for Oxfordshire and West Berkshire </t>
  </si>
  <si>
    <t xml:space="preserve">Place </t>
  </si>
  <si>
    <t xml:space="preserve">Services provided to WODC to support 2UA proposal </t>
  </si>
  <si>
    <t xml:space="preserve">1 month </t>
  </si>
  <si>
    <t xml:space="preserve">AECOM Limited </t>
  </si>
  <si>
    <t>1846493</t>
  </si>
  <si>
    <t>Supply of wheeled bins</t>
  </si>
  <si>
    <t>Waste and environmental services</t>
  </si>
  <si>
    <t>240L Green Waste and Recycling bins and 180L Refuse bins</t>
  </si>
  <si>
    <t>IPL Schoeller</t>
  </si>
  <si>
    <t xml:space="preserve">Moth works </t>
  </si>
  <si>
    <t>Assets</t>
  </si>
  <si>
    <t xml:space="preserve">Moth Works </t>
  </si>
  <si>
    <t>Inside Out Developments Ltd</t>
  </si>
  <si>
    <t xml:space="preserve">Works </t>
  </si>
  <si>
    <t>2597736</t>
  </si>
  <si>
    <t>Waste and Ground Maintenance Contract</t>
  </si>
  <si>
    <t xml:space="preserve">Wate and Environmental Services </t>
  </si>
  <si>
    <t xml:space="preserve">Waste and Ground Maintenance Contract </t>
  </si>
  <si>
    <t xml:space="preserve">TEKAL Arrangement </t>
  </si>
  <si>
    <t>Ubico Ltd</t>
  </si>
  <si>
    <t>07824292</t>
  </si>
  <si>
    <t>Environmental Data Service Level Agreement 2025-26</t>
  </si>
  <si>
    <t>Services provided by the Thames Valley Environmental Records Centre</t>
  </si>
  <si>
    <t xml:space="preserve">Thames Valley Environmental Records Centre </t>
  </si>
  <si>
    <t>UKSPF spark and accelarator project</t>
  </si>
  <si>
    <t>Enterprise Oxfordshire</t>
  </si>
  <si>
    <t>Tools for Tomorrow - Increasing career pathways into Construction &amp; Trades</t>
  </si>
  <si>
    <t xml:space="preserve">Property and Assets </t>
  </si>
  <si>
    <t>local educational college or accredited training provider to design, deliver, and administer a targeted project that promotes entry into the construction industry</t>
  </si>
  <si>
    <t>Oxford Energy Academy</t>
  </si>
  <si>
    <t>07767653</t>
  </si>
  <si>
    <t>Windrush Leisure Centre – Heat Decarbonisation Project</t>
  </si>
  <si>
    <t>The design and installation of PSDS compliant decarbonised heating system</t>
  </si>
  <si>
    <t>no</t>
  </si>
  <si>
    <t>Alternative Heat Ltd</t>
  </si>
  <si>
    <t>NI054205</t>
  </si>
  <si>
    <t xml:space="preserve">WIndrush PSDS Project ASHP instilation </t>
  </si>
  <si>
    <t>Supervision of the instilation of the Air Saoure Heat Pump at Windrush leasure centre</t>
  </si>
  <si>
    <t>Arthian Ltd</t>
  </si>
  <si>
    <t>SC163378</t>
  </si>
  <si>
    <t>Partnership Joint Municipal Waste Management Strategy</t>
  </si>
  <si>
    <t>Joint waste reduction strategy across OCC and the 6 districts within</t>
  </si>
  <si>
    <t>Direct Award</t>
  </si>
  <si>
    <t>Oxfordshire Resources &amp; Waste Partnership</t>
  </si>
  <si>
    <t>Partnership</t>
  </si>
  <si>
    <t>CCTV  contract</t>
  </si>
  <si>
    <t>Extension of CCTV for Community Safety Partnership</t>
  </si>
  <si>
    <t>Direct award</t>
  </si>
  <si>
    <t>Thames Valley Police</t>
  </si>
  <si>
    <t>Project management Support for the Windrush LC Phase 3c Public Sector Decarbonisation Scheme (PSDS)</t>
  </si>
  <si>
    <t>Provision of project management and admin overseeing programme delivery, stakeholder coordination, risk management, and ensuring compliance with funding requirements and design intent</t>
  </si>
  <si>
    <t>Ridge and Partners LLP</t>
  </si>
  <si>
    <t>OC309402</t>
  </si>
  <si>
    <t>Grant Agreement for Oxford Energy Academy (UKSPF - Tools for Tomorrow programme)</t>
  </si>
  <si>
    <t xml:space="preserve">Economic Development </t>
  </si>
  <si>
    <t>Oxford Education Academy (OEA) will deliver a six-month Level-2 Plumbing Diploma to 10 NEET learners aged 16–24</t>
  </si>
  <si>
    <t>ITT</t>
  </si>
  <si>
    <t>Governance &amp; Planning Services</t>
  </si>
  <si>
    <t>Thames Valley Environmental Records Centre (not-for-profit organisation under Oxfordshire County Council)</t>
  </si>
  <si>
    <t xml:space="preserve">Local Authority </t>
  </si>
  <si>
    <t>Supply of recycling bins and boxes</t>
  </si>
  <si>
    <t>Environment and Waste</t>
  </si>
  <si>
    <t>Supply of 55L black recycling boxes and 140L wheeled food waste bins</t>
  </si>
  <si>
    <t>NO</t>
  </si>
  <si>
    <t>Supply of waste and recycling bins and boxes</t>
  </si>
  <si>
    <t>Environment and Waste Services</t>
  </si>
  <si>
    <t>supply of waste and recycling bins and boxes</t>
  </si>
  <si>
    <t>Treasury Management Services</t>
  </si>
  <si>
    <t xml:space="preserve">Finance </t>
  </si>
  <si>
    <t>Treasury advice enhanced level 2</t>
  </si>
  <si>
    <t>Open Tender</t>
  </si>
  <si>
    <t>Arlingclose Ltd</t>
  </si>
  <si>
    <t>02853836</t>
  </si>
  <si>
    <t xml:space="preserve">Elmfield Wall Repairs </t>
  </si>
  <si>
    <t>Repairs ro ornate wall damaged by vehicle in Elmfield Car Park</t>
  </si>
  <si>
    <t>3 Months</t>
  </si>
  <si>
    <t xml:space="preserve">N/A </t>
  </si>
  <si>
    <t xml:space="preserve">Oxford Direct Services </t>
  </si>
  <si>
    <t>Works</t>
  </si>
  <si>
    <t>10719214</t>
  </si>
  <si>
    <t>Replace non-compliant Operational shutter (Locked down for safety)</t>
  </si>
  <si>
    <t>Supply &amp; fit new shutter</t>
  </si>
  <si>
    <t>2 Months</t>
  </si>
  <si>
    <t>KDB Door Business UK Limited</t>
  </si>
  <si>
    <t xml:space="preserve">Refurbishment works </t>
  </si>
  <si>
    <t xml:space="preserve">Refurbishment and alteration works </t>
  </si>
  <si>
    <t>GB2597736</t>
  </si>
  <si>
    <t>UN31228</t>
  </si>
  <si>
    <t>2 x 3.5t Trailers</t>
  </si>
  <si>
    <t>Environment &amp; Waste</t>
  </si>
  <si>
    <t>Goods - Supply of 2 x 3.5t Trailers</t>
  </si>
  <si>
    <t>Tallis Amos Ltd</t>
  </si>
  <si>
    <t>4697211</t>
  </si>
  <si>
    <t>Temporary agency recruitment</t>
  </si>
  <si>
    <t>Support for LGR</t>
  </si>
  <si>
    <t>Reed Talent Solutions</t>
  </si>
  <si>
    <t>CCTV upgrades for Carterton Pavilion</t>
  </si>
  <si>
    <t>Leisure</t>
  </si>
  <si>
    <t>CCTV upgrade for Carterton Pavilion</t>
  </si>
  <si>
    <t>Greenwich Leisure Limited</t>
  </si>
  <si>
    <t>Good and service</t>
  </si>
  <si>
    <t>27793R</t>
  </si>
  <si>
    <t xml:space="preserve">Consultancy Fees </t>
  </si>
  <si>
    <t xml:space="preserve">Planning Policy </t>
  </si>
  <si>
    <t xml:space="preserve">Recruitment agency fees </t>
  </si>
  <si>
    <t xml:space="preserve">GV2 Recruitment Group Limited </t>
  </si>
  <si>
    <t xml:space="preserve">Yes </t>
  </si>
  <si>
    <t>08067630</t>
  </si>
  <si>
    <t xml:space="preserve">PowerEdge R650 Server </t>
  </si>
  <si>
    <t xml:space="preserve">ICT </t>
  </si>
  <si>
    <t>PowerEdge R650 Server - 3 year ProSupport</t>
  </si>
  <si>
    <t>Dell Corporation Limited</t>
  </si>
  <si>
    <t xml:space="preserve">goods </t>
  </si>
  <si>
    <t>02081369</t>
  </si>
  <si>
    <t>CDC. WODC, FODC</t>
  </si>
  <si>
    <t>Staff Benefits - Car Leasing Scheme</t>
  </si>
  <si>
    <t>Human resources</t>
  </si>
  <si>
    <t>Salary Sacrifice Scheme</t>
  </si>
  <si>
    <t>Nil</t>
  </si>
  <si>
    <t>NHS Fleet Solutions</t>
  </si>
  <si>
    <t>services</t>
  </si>
  <si>
    <t>West Oxfordshire Local Plan 2043 Nature Recovery and BNG evidence</t>
  </si>
  <si>
    <t>Planning Services</t>
  </si>
  <si>
    <t>BNG and Nature Recovery evidence to support preparation of the West Oxfordshire Local Plan 2043, provided by Thames Valley Environmental Records Centre to West Oxfordshire District Council</t>
  </si>
  <si>
    <t>4 Months</t>
  </si>
  <si>
    <t>Thames Valley Environmental Records Centre</t>
  </si>
  <si>
    <t>N/a</t>
  </si>
  <si>
    <t xml:space="preserve">31017429
</t>
  </si>
  <si>
    <t>Replacement Roof Covering and Various Repair Works at Units 1-3 Carterton Industrial Estate and Station Lane Depot, Witney</t>
  </si>
  <si>
    <t>JCT contract covering 3 different elements of the project. Central Roofing will be undertaking all the works. 1) Replacing asbestos roof on Units 1-2 Carterton Industrial Estate with brand new insulated panel roofing system with additional wall repairs 2) Covering the asbestos roof on Unit 3 Carterton Industrial Estate with liquid roof coating to protect and prolong building with significant repairs to the building including fenestration works  3) Installing a roof overlay system to the current roof at the Ubico Site, Station Lane Depot in Witney</t>
  </si>
  <si>
    <t>Central Roofing Group Limited</t>
  </si>
  <si>
    <t>10439997</t>
  </si>
  <si>
    <t>YEAR 1: ContentHub - OL Cyber awareness training - all staff &amp; Councillors training - Licenses</t>
  </si>
  <si>
    <t>Omniplex (Group) Limited ta Omniplex Learning</t>
  </si>
  <si>
    <t>13039258</t>
  </si>
  <si>
    <t xml:space="preserve"> 31014917</t>
  </si>
  <si>
    <t>Service Professional Fees</t>
  </si>
  <si>
    <t xml:space="preserve">Energy Assessment </t>
  </si>
  <si>
    <t xml:space="preserve">30 Auguat 2023 </t>
  </si>
  <si>
    <t>Imail Comms Ltd</t>
  </si>
  <si>
    <t>13535125</t>
  </si>
  <si>
    <t>Cyber Security Software Year 2 of 2</t>
  </si>
  <si>
    <t>Threat Complete Subscription - includes a capacity based subscription to IDR Ultimate (with ENTA, EET, and unlimited SOAR with InsightConnect), and unlimited vulnerability scanning with InsightVM.</t>
  </si>
  <si>
    <t>£20408.1</t>
  </si>
  <si>
    <t>Softcat</t>
  </si>
  <si>
    <t>02174990</t>
  </si>
  <si>
    <t>Asylum Coordinator</t>
  </si>
  <si>
    <t>Asylum Coordinator - 12 month renewal</t>
  </si>
  <si>
    <t>Grant</t>
  </si>
  <si>
    <t xml:space="preserve">Volunteer Link Up </t>
  </si>
  <si>
    <t>Support for Local Government Reorganisation Pre-Decision Preparation</t>
  </si>
  <si>
    <t>Assisting with the preparation for LGR transition, during the Pre-decision period between submitting the two unitary proposal to MHCLG and the decision on the chosen option (which is expected to be made between May and July 2026). The work will primarily focus on the development of transition plans in support of the two unitary council approach for Oxfordshire and West Berkshire but will also include work with colleagues from Oxfordshire County Council and Oxford City Council in preparation for any decision to implement the options that they are proposing. It may also include work to assist with the consultation and associated campaign that will support the two unitary case until decision.</t>
  </si>
  <si>
    <t>Jigsaw Box Consulting Limited / Consultancy+ Reed Talent Solutions Ltd</t>
  </si>
  <si>
    <t>15695258</t>
  </si>
  <si>
    <t>Provision of temporary resources</t>
  </si>
  <si>
    <t>Place Directorate</t>
  </si>
  <si>
    <t>The provision temporary resource to support the Carterton Area Strategy</t>
  </si>
  <si>
    <t>6 Months</t>
  </si>
  <si>
    <t>Not applicable as the contract is for a specific purpose and won't be retendered</t>
  </si>
  <si>
    <t>Tile Hill Interim &amp; Executive Limited</t>
  </si>
  <si>
    <t>10484468</t>
  </si>
  <si>
    <t>Infrastructure Delivery Plan (Consultancy)</t>
  </si>
  <si>
    <t>Forward Planning</t>
  </si>
  <si>
    <t>AECOM providing goods and/or services in accordance with the terms of the call-off contract set out in the West Oxfordshire District Council Infrastructure Delivery Plan AECOM Proposal document and Contract Documents.</t>
  </si>
  <si>
    <t>5 Months</t>
  </si>
  <si>
    <t>AECOM</t>
  </si>
  <si>
    <t>FODC/CDC/WODC/CBC</t>
  </si>
  <si>
    <t xml:space="preserve">Enforcement Agents </t>
  </si>
  <si>
    <t xml:space="preserve">Revenues and Benefits </t>
  </si>
  <si>
    <t>Enforcement Agents</t>
  </si>
  <si>
    <t>As per contract schedule -  charges recoverable from debtor</t>
  </si>
  <si>
    <t>Bristow and Sutor</t>
  </si>
  <si>
    <t>01431688</t>
  </si>
  <si>
    <t xml:space="preserve">Software License </t>
  </si>
  <si>
    <t xml:space="preserve">VMalware Vsphere standard 8 - 1 year license </t>
  </si>
  <si>
    <t xml:space="preserve">Phoenix Software Limited </t>
  </si>
  <si>
    <t>02548628</t>
  </si>
  <si>
    <t>WODC0617P</t>
  </si>
  <si>
    <t xml:space="preserve">Provision of a Mystery Shopping &amp; Customer Experience Improvement Programme </t>
  </si>
  <si>
    <t xml:space="preserve">Place - Economic Development </t>
  </si>
  <si>
    <t xml:space="preserve">delivery of mystery shopping audits for small local businesses across our towns and high streets. </t>
  </si>
  <si>
    <t>7 Months</t>
  </si>
  <si>
    <t xml:space="preserve">JAM Business Solutions T/A Insight6 </t>
  </si>
  <si>
    <t>10275992</t>
  </si>
  <si>
    <t>UKSPF Grant Agreement with Aspire to support delivery of the No Limits Project</t>
  </si>
  <si>
    <t>To work with Aspire CIC to support delivery of the No Limits project in West Oxfordshire funded by the UKSPF grant</t>
  </si>
  <si>
    <t>Aspire CIC</t>
  </si>
  <si>
    <t>15806457</t>
  </si>
  <si>
    <t>Insurance inspections to void properties</t>
  </si>
  <si>
    <t>Finance</t>
  </si>
  <si>
    <t>Weekly insurance inspections to four void buildings for six months</t>
  </si>
  <si>
    <t>Danfo (UK) Limited</t>
  </si>
  <si>
    <t>02682551</t>
  </si>
  <si>
    <t xml:space="preserve">Phase 2 Water Cycle Study for Local Plan </t>
  </si>
  <si>
    <t>Planning Policy</t>
  </si>
  <si>
    <t>assessment of water resources in West Oxfordshire, including capacity of Waste Water Treatment infrastructure to accommodate planned growth in the district, as part of the West Oxfordshire Local Plan 2043. A report will be published as part of the Local Plan evidence base</t>
  </si>
  <si>
    <t>Wallingford Hydro Solutions</t>
  </si>
  <si>
    <t>05025973</t>
  </si>
  <si>
    <t xml:space="preserve">Level 2 Strategic Flood Risk Assessment </t>
  </si>
  <si>
    <t>undertake an assessment of flood risk, for proposed housing and employment allocations to be included in the West Oxfordshire Local Plan 2043. These are specialist consultancy services being provided to the Planning Policy Team at West Oxfordshire District Council</t>
  </si>
  <si>
    <t xml:space="preserve">Wellingford Hydro Solutions </t>
  </si>
  <si>
    <t>050295973</t>
  </si>
  <si>
    <t>Investment Asset Plans</t>
  </si>
  <si>
    <t>To produce investment assets plans for various WODC properties</t>
  </si>
  <si>
    <t>Carter Jonas Ltd</t>
  </si>
  <si>
    <t>06287947</t>
  </si>
  <si>
    <t>Asset Plans</t>
  </si>
  <si>
    <t>Asset valuation and marketing</t>
  </si>
  <si>
    <t>06287948</t>
  </si>
  <si>
    <t>Lumapps Renewal</t>
  </si>
  <si>
    <t>£23332.5</t>
  </si>
  <si>
    <t>Netpremacy Limites</t>
  </si>
  <si>
    <t>04050972</t>
  </si>
  <si>
    <t>Commercial property data for a wide range of applications</t>
  </si>
  <si>
    <t>CoStar Suite UK</t>
  </si>
  <si>
    <t>I-share and Enterprise agreement</t>
  </si>
  <si>
    <t>Consultancy</t>
  </si>
  <si>
    <t>Astun Technology Ltd</t>
  </si>
  <si>
    <t>05410695</t>
  </si>
  <si>
    <t>iShare GIS (on premise)</t>
  </si>
  <si>
    <t>On Premise iShare and Open Enterprise Agreement</t>
  </si>
  <si>
    <t>Astun Technology Limited</t>
  </si>
  <si>
    <t>05410696</t>
  </si>
  <si>
    <t>ICT equipment</t>
  </si>
  <si>
    <t>A-FLEX-CCX-S-C On-Premises UCCX Standard Concurrent Agent</t>
  </si>
  <si>
    <t>Conscia Group UK Ltd T/A Conscia</t>
  </si>
  <si>
    <t>07902312</t>
  </si>
  <si>
    <t xml:space="preserve">IT software renewal </t>
  </si>
  <si>
    <t xml:space="preserve">Annual basic maintenance renewal - veem data platform foundation enterprise </t>
  </si>
  <si>
    <t>h</t>
  </si>
  <si>
    <t>R-Com Consulting Ltd</t>
  </si>
  <si>
    <t>03879947</t>
  </si>
  <si>
    <t>Roof Replacement at industrial estate and station lane depot</t>
  </si>
  <si>
    <t xml:space="preserve">Contract admin and project management support </t>
  </si>
  <si>
    <t>31/01/2026</t>
  </si>
  <si>
    <t>10 Months</t>
  </si>
  <si>
    <t xml:space="preserve">Pick Everard </t>
  </si>
  <si>
    <t>10219126</t>
  </si>
  <si>
    <t>ICT</t>
  </si>
  <si>
    <t>Privileged Remote Access for Asset Subscription</t>
  </si>
  <si>
    <t>Softcat Limited</t>
  </si>
  <si>
    <t>WODC and CBRE Strategic Asset Management contract</t>
  </si>
  <si>
    <t>Asset management</t>
  </si>
  <si>
    <t>Manage the transfer of management information and mobilisation of the property management and letting agents.- Manage leasing process and complete lettings on vacant accommodation.- Create stronger links with existing operators- Establish opportunities to reconfigure/ redevelop units to diversify income from retail and introduce new uses- Activate public realm- Create additional benefits with wider council operations and create wider development opportunities.- Improve resident and consumer engagement/ marking/ events- Oversee Centre Manager, Property Management, Legal and Agency  functions to ensure alignment, orderly transition and all potential opportunities progressed.</t>
  </si>
  <si>
    <t>18 Months</t>
  </si>
  <si>
    <t>CBRE limited</t>
  </si>
  <si>
    <t>Terminal Schedule of Dilapidations</t>
  </si>
  <si>
    <t>Preparation of schedule of dilapidation and input into negotiating financial settlement - Bruton Knowles - Property in Witney</t>
  </si>
  <si>
    <t>Bruton Knowles limited</t>
  </si>
  <si>
    <t>WODC0618P</t>
  </si>
  <si>
    <t>West Oxfordshire Open Space, Sport and Recreation Study</t>
  </si>
  <si>
    <t>West Oxfordshire District Council is preparing a new Local Plan covering the period to 2043, which will replace the adopted Local Plan 2031 (adopted September 2018).</t>
  </si>
  <si>
    <t>Knight, Kavanagh &amp; Page Ltd</t>
  </si>
  <si>
    <t>09145032</t>
  </si>
  <si>
    <t>Broxwrap</t>
  </si>
  <si>
    <t>90L Dual litter/dog waste bins</t>
  </si>
  <si>
    <t>Commercial Development</t>
  </si>
  <si>
    <t>Broxap to supplier WODC branded 90L litter/dog waste bins to be installed at the cost to Town /parish councils</t>
  </si>
  <si>
    <t>Broxap street furniture</t>
  </si>
  <si>
    <t>02583752</t>
  </si>
  <si>
    <t>West Oxfordshire District Council Service Level Agreements</t>
  </si>
  <si>
    <t>Age UK Oxfordshire Year 2</t>
  </si>
  <si>
    <t>SLA</t>
  </si>
  <si>
    <t>Age UK Oxfordshire</t>
  </si>
  <si>
    <t>Contract for 2026 Events at Marriotts Walk</t>
  </si>
  <si>
    <t>Communications and Corporate Strategy</t>
  </si>
  <si>
    <t>Summary of goods, works or services 27th March - 12th April - Giant Easter Egg Hunt 20th July - 6 th September - Dino Trail 24th October - 31st October - Pumpkin Trail &amp; Pop Up Pumpkin Patch Christmas - Activity to be finalised</t>
  </si>
  <si>
    <t>16341700</t>
  </si>
  <si>
    <t>CBC, WODC, CDC, FODC</t>
  </si>
  <si>
    <t>Energy - GAS</t>
  </si>
  <si>
    <t>Energy Supply Contract - GAS</t>
  </si>
  <si>
    <t>Flexible Buying Strategy</t>
  </si>
  <si>
    <t>DPS</t>
  </si>
  <si>
    <t xml:space="preserve">Total Energies Limited </t>
  </si>
  <si>
    <t>Utilities</t>
  </si>
  <si>
    <t>08930548</t>
  </si>
  <si>
    <t>Energy - Power</t>
  </si>
  <si>
    <t>Energy Supplier - Power</t>
  </si>
  <si>
    <t>Bryt energy limited</t>
  </si>
  <si>
    <t>10167351</t>
  </si>
  <si>
    <t>31017917 </t>
  </si>
  <si>
    <t>Alloy Licence</t>
  </si>
  <si>
    <t>In cab technology licences</t>
  </si>
  <si>
    <t>Teckel</t>
  </si>
  <si>
    <t>UBICO</t>
  </si>
  <si>
    <t>ORWP partner contribution</t>
  </si>
  <si>
    <t>annual ORWP partner contribution for the Partnership manager post 2026/27</t>
  </si>
  <si>
    <t>Oxfordshire County Council</t>
  </si>
  <si>
    <t>Merchant Transaction Charges</t>
  </si>
  <si>
    <t>Transactional Based</t>
  </si>
  <si>
    <t>Global Pay</t>
  </si>
  <si>
    <t>14511740</t>
  </si>
  <si>
    <t>Go Vocal City/Org License - Premium 1 year</t>
  </si>
  <si>
    <t xml:space="preserve">Executive </t>
  </si>
  <si>
    <t>Council wide consultation system, City/Org License - Premium 1 year
License valid from 01/05/2026
Including:
• Seats: 8 platform admin seats
• Features: All Premium functionalities incl. ESRI
• Services: Support services .</t>
  </si>
  <si>
    <t>Go Vocal</t>
  </si>
  <si>
    <t>BE 0638.901.287</t>
  </si>
  <si>
    <t>0041</t>
  </si>
  <si>
    <t xml:space="preserve">Splashtop Enterprise Licences </t>
  </si>
  <si>
    <t>Software Splashtop enterprise support</t>
  </si>
  <si>
    <t>Softcat Plc</t>
  </si>
  <si>
    <t>Applicant Tracking System</t>
  </si>
  <si>
    <t>HR</t>
  </si>
  <si>
    <t>Recruitment platform</t>
  </si>
  <si>
    <t xml:space="preserve">36 months </t>
  </si>
  <si>
    <t>N//A</t>
  </si>
  <si>
    <t>ITS Software Systems Ltd T/A Eploy Ltd</t>
  </si>
  <si>
    <t>05369138</t>
  </si>
  <si>
    <t>IT Equipment</t>
  </si>
  <si>
    <t xml:space="preserve">IT Equipment and License </t>
  </si>
  <si>
    <t>19/02/2025</t>
  </si>
  <si>
    <t>£34,198.60</t>
  </si>
  <si>
    <t>CAE Technologies Limited</t>
  </si>
  <si>
    <t>03961529</t>
  </si>
  <si>
    <t xml:space="preserve">Renewal for continued supply of Mycelia software for Biodiversity Net Gain </t>
  </si>
  <si>
    <t xml:space="preserve">Planning </t>
  </si>
  <si>
    <t>Access to the Mycelia software for the purposes of screening, assessing and monitoring Biodiversity Net Gain, including biodiversity metrics, and support for users of the software.</t>
  </si>
  <si>
    <t>22/02/2026</t>
  </si>
  <si>
    <t>24 Months</t>
  </si>
  <si>
    <t>Verna Earth Solutions Ltd</t>
  </si>
  <si>
    <t>12745191</t>
  </si>
  <si>
    <t>TBC</t>
  </si>
  <si>
    <t xml:space="preserve"> Civil Parking Enforcement -</t>
  </si>
  <si>
    <t xml:space="preserve"> Civil Parking Enforcement</t>
  </si>
  <si>
    <t>Chipside Ltd</t>
  </si>
  <si>
    <t>04049661</t>
  </si>
  <si>
    <t xml:space="preserve">319_23 </t>
  </si>
  <si>
    <t xml:space="preserve">Staff Benefits - Salary Sacrafice Scheme </t>
  </si>
  <si>
    <t xml:space="preserve">Human Resources </t>
  </si>
  <si>
    <t xml:space="preserve">Car Leasing </t>
  </si>
  <si>
    <t>21 Months</t>
  </si>
  <si>
    <t xml:space="preserve">12 months +12 months </t>
  </si>
  <si>
    <t>Nil Value</t>
  </si>
  <si>
    <t>Y</t>
  </si>
  <si>
    <t xml:space="preserve">Onsite Planning Application Software </t>
  </si>
  <si>
    <t>Purchase of Onsite Planning application software</t>
  </si>
  <si>
    <t>30/01/2026</t>
  </si>
  <si>
    <t>30 Months</t>
  </si>
  <si>
    <t xml:space="preserve">Idox Software Limited </t>
  </si>
  <si>
    <t>02933889</t>
  </si>
  <si>
    <t>CDC/WODC</t>
  </si>
  <si>
    <t>41012618 &amp; 31015944</t>
  </si>
  <si>
    <t>Maintenance and Cleaning of public convenience</t>
  </si>
  <si>
    <t xml:space="preserve">Parking </t>
  </si>
  <si>
    <t>£1,624,000</t>
  </si>
  <si>
    <t>Danfo UK</t>
  </si>
  <si>
    <t>Dell Quote | x50 Dell Pro 14 PC14250</t>
  </si>
  <si>
    <t>IT equipment refresh for 50 x Dell Pro 14 PC14250 laptops.</t>
  </si>
  <si>
    <t>Dell Corporation Ltd</t>
  </si>
  <si>
    <t>WO VAS-ISL</t>
  </si>
  <si>
    <t>Addition of Uniform Onsite Apps for CP, LI &amp; SR,</t>
  </si>
  <si>
    <t>ERS, Building Control and Uniform retention</t>
  </si>
  <si>
    <t>Mobile Application for Licensing, Commercial Premises and Services Requests for ERS team</t>
  </si>
  <si>
    <t>31 Months</t>
  </si>
  <si>
    <t>iDox software Ltd</t>
  </si>
  <si>
    <t>03984070</t>
  </si>
  <si>
    <t xml:space="preserve">Network and Camera hardware equipment </t>
  </si>
  <si>
    <t>Networking and Camera hardware equipment and licenses for use at new Temporary Accommodation property</t>
  </si>
  <si>
    <t>CONSCIA GROUP UK</t>
  </si>
  <si>
    <t>37 Months</t>
  </si>
  <si>
    <t>Supply of network equipment and licenses</t>
  </si>
  <si>
    <t>Supply network equipment and licenses for temporary accommodation properties</t>
  </si>
  <si>
    <t>Conscia UK</t>
  </si>
  <si>
    <t xml:space="preserve">Go Vocal Licence </t>
  </si>
  <si>
    <t xml:space="preserve">GoVocal Consultation software, City/Org Licence </t>
  </si>
  <si>
    <t>GoVocal Ltd</t>
  </si>
  <si>
    <t xml:space="preserve">Konveio Licence </t>
  </si>
  <si>
    <t xml:space="preserve">Konveio Licence and Upload add on </t>
  </si>
  <si>
    <t xml:space="preserve">Konvieo </t>
  </si>
  <si>
    <t>CF-WODC-2026</t>
  </si>
  <si>
    <t>West Oxfordshire Crowdfunding Programme</t>
  </si>
  <si>
    <t>Community Wellbeing</t>
  </si>
  <si>
    <t>Provision of a Crowdfunding UK Platform to distribute community grants through platform. Costs cover Crowdfunder Connect License fee and additional fund distribution and enhanced programmes.</t>
  </si>
  <si>
    <t>Crowdfunder Ltd</t>
  </si>
  <si>
    <t>07831511</t>
  </si>
  <si>
    <t>The provision of a Footfall and Consumer Insights Platform</t>
  </si>
  <si>
    <t>Place</t>
  </si>
  <si>
    <t>A Footfall and Consumer Insights Platform is being provided by Place Informatics for a period of 3 years.</t>
  </si>
  <si>
    <t>Place Informatics Ltd</t>
  </si>
  <si>
    <t>06588060</t>
  </si>
  <si>
    <t>Cash management and payments</t>
  </si>
  <si>
    <t xml:space="preserve">Lloyds Banking </t>
  </si>
  <si>
    <t>Leisure Services</t>
  </si>
  <si>
    <t xml:space="preserve">Leisure </t>
  </si>
  <si>
    <t>Greenwich Leisure Ltd</t>
  </si>
  <si>
    <t>IP27793R</t>
  </si>
  <si>
    <t>Workshop Programme for development of community/voluntary groups in West Oxfordshire</t>
  </si>
  <si>
    <t>Workshop Programme for development of community/voluntary groups in West Oxfordshire working with young people to better utilise online resources.</t>
  </si>
  <si>
    <t>No Fluff Communications</t>
  </si>
  <si>
    <t>VAT 424741211</t>
  </si>
  <si>
    <t>P1125 GLL West Ox, M&amp;E Assessment</t>
  </si>
  <si>
    <t>The purpose of this commission is to undertake on site condition-based assessments of key electrical and mechanical systems to inform future investment planning.</t>
  </si>
  <si>
    <t>GPJ Consulting Engineers Ltd</t>
  </si>
  <si>
    <t>4522683</t>
  </si>
  <si>
    <t>Adult Homelessness Pathway Alliance</t>
  </si>
  <si>
    <t>Resident Services/ Housing</t>
  </si>
  <si>
    <t>Provision of services relating to the Adult Homelessness Pathway Alliance - Please note that this contract is held by Oxfordshire County Council on behalf of the county local authorities. West Oxfordshire agreed contribution is paid annually.</t>
  </si>
  <si>
    <t>Oxfordshire Alliance</t>
  </si>
  <si>
    <t>Landscape Heritage Impact Assessment</t>
  </si>
  <si>
    <t>Planning</t>
  </si>
  <si>
    <t>Undertaking of a Landscape and Heritage Impact Assessment for the West Oxfordshire Local Plan 2043</t>
  </si>
  <si>
    <t>Chris Blandford Associates Limited</t>
  </si>
  <si>
    <t>03741865</t>
  </si>
  <si>
    <t>Local Plan Virtual Consultation</t>
  </si>
  <si>
    <t>Virtual exhibition to sit alongside the Local Plan consultation platform launching in late August and with the In Person events running in early September (within the 6 week consultation period for Reg 19)</t>
  </si>
  <si>
    <t>AECOM Limited</t>
  </si>
  <si>
    <t>GB611 8531 62</t>
  </si>
  <si>
    <t>0001</t>
  </si>
  <si>
    <t>Halo Software</t>
  </si>
  <si>
    <t xml:space="preserve">IT service delivery platform to control incidents, requests, changes and assets </t>
  </si>
  <si>
    <t>36 months</t>
  </si>
  <si>
    <t>HaloITSM</t>
  </si>
  <si>
    <t>nO</t>
  </si>
  <si>
    <t>0013</t>
  </si>
  <si>
    <t xml:space="preserve">Idox management and EDMS </t>
  </si>
  <si>
    <t xml:space="preserve">Planning Services </t>
  </si>
  <si>
    <t>Idox Management and EDMS - RM62569 - housing, environmental and planning solutions</t>
  </si>
  <si>
    <t>19/09/2028`</t>
  </si>
  <si>
    <t>Idox software Ltd</t>
  </si>
  <si>
    <t>0014</t>
  </si>
  <si>
    <t>Secret Server Pro</t>
  </si>
  <si>
    <t>Secret Server Pro Edition</t>
  </si>
  <si>
    <t>01/20/2026</t>
  </si>
  <si>
    <t xml:space="preserve">12 months </t>
  </si>
  <si>
    <t>24/08/2026`</t>
  </si>
  <si>
    <t xml:space="preserve">Delinea uk limited </t>
  </si>
  <si>
    <t>11137276</t>
  </si>
  <si>
    <t>0015</t>
  </si>
  <si>
    <t xml:space="preserve">Cloudflare </t>
  </si>
  <si>
    <t>Cloudflare Software</t>
  </si>
  <si>
    <t xml:space="preserve">24 months </t>
  </si>
  <si>
    <t>Cloudflare Ltd</t>
  </si>
  <si>
    <t>08778322</t>
  </si>
  <si>
    <t>0018</t>
  </si>
  <si>
    <t>SolarWinds Software</t>
  </si>
  <si>
    <t xml:space="preserve">Solarwinds server, application and network monitoring </t>
  </si>
  <si>
    <t>Solarwinds Software uk Ltd</t>
  </si>
  <si>
    <t>09873303</t>
  </si>
  <si>
    <t>0022</t>
  </si>
  <si>
    <t xml:space="preserve">Barracuda </t>
  </si>
  <si>
    <t xml:space="preserve">Email and data protection, Entra ID backup </t>
  </si>
  <si>
    <t>Barracuda Networks Ltd</t>
  </si>
  <si>
    <t>05145504</t>
  </si>
  <si>
    <t>0024</t>
  </si>
  <si>
    <t>Corportate printers, scanners and copier</t>
  </si>
  <si>
    <t xml:space="preserve">Contract for provision of corportate printers, scanners and copiers </t>
  </si>
  <si>
    <t>48 months</t>
  </si>
  <si>
    <t>Cannon (UK) Ltd</t>
  </si>
  <si>
    <t>0028</t>
  </si>
  <si>
    <t>CivicaPay application</t>
  </si>
  <si>
    <t>Civica Pay application</t>
  </si>
  <si>
    <t xml:space="preserve">36 moths </t>
  </si>
  <si>
    <t>24 months</t>
  </si>
  <si>
    <t>Civica Uk Ltd</t>
  </si>
  <si>
    <t>01628868</t>
  </si>
  <si>
    <t>0029</t>
  </si>
  <si>
    <t>Exclaimer Management Cloud</t>
  </si>
  <si>
    <t xml:space="preserve">Exclaimer Management Cloud </t>
  </si>
  <si>
    <t>12 months</t>
  </si>
  <si>
    <t>Exclaimer Ltd</t>
  </si>
  <si>
    <t>04938619</t>
  </si>
  <si>
    <t>0030</t>
  </si>
  <si>
    <t>Netwrix Auditor</t>
  </si>
  <si>
    <t>Netwrix Auditor Software</t>
  </si>
  <si>
    <t>Netwrix uk limited</t>
  </si>
  <si>
    <t>07929186</t>
  </si>
  <si>
    <t>0038</t>
  </si>
  <si>
    <t>Rapid7 Software</t>
  </si>
  <si>
    <t>ict</t>
  </si>
  <si>
    <t>Rapid7 Threat complete subscription</t>
  </si>
  <si>
    <t>Rapid7</t>
  </si>
  <si>
    <t>07587098</t>
  </si>
  <si>
    <t>0042</t>
  </si>
  <si>
    <t>Veeam Data Platform</t>
  </si>
  <si>
    <t>Veeam Software uk limited</t>
  </si>
  <si>
    <t>06723148</t>
  </si>
  <si>
    <t>0043</t>
  </si>
  <si>
    <t>Cloud Storage</t>
  </si>
  <si>
    <t>Wasabit hot cloud storage</t>
  </si>
  <si>
    <t>Wasabi ltd</t>
  </si>
  <si>
    <t>15874434</t>
  </si>
  <si>
    <t>0045</t>
  </si>
  <si>
    <t>Case Management Software</t>
  </si>
  <si>
    <t xml:space="preserve">Legal Services </t>
  </si>
  <si>
    <t xml:space="preserve">Legal Case Management Software </t>
  </si>
  <si>
    <t xml:space="preserve">43 months </t>
  </si>
  <si>
    <t>Iken Business Ltd</t>
  </si>
  <si>
    <t>02776536</t>
  </si>
  <si>
    <t>0048</t>
  </si>
  <si>
    <t>Modern.Gov Software</t>
  </si>
  <si>
    <t xml:space="preserve">Democratic services </t>
  </si>
  <si>
    <t xml:space="preserve">Agenda and Meeting Management Software </t>
  </si>
  <si>
    <t>60 months</t>
  </si>
  <si>
    <t>Civica uk ltd</t>
  </si>
  <si>
    <t>0050</t>
  </si>
  <si>
    <t>Hootsuite</t>
  </si>
  <si>
    <t>Communications</t>
  </si>
  <si>
    <t>Social Media Management Platform</t>
  </si>
  <si>
    <t>Hootsuite Inc</t>
  </si>
  <si>
    <t>08056847</t>
  </si>
  <si>
    <t>0051</t>
  </si>
  <si>
    <t xml:space="preserve">Homeseeker Plus </t>
  </si>
  <si>
    <t xml:space="preserve">Housing </t>
  </si>
  <si>
    <t xml:space="preserve">Homeseeker plus site </t>
  </si>
  <si>
    <t xml:space="preserve">48 months </t>
  </si>
  <si>
    <t>Locata Ltd</t>
  </si>
  <si>
    <t>09675662</t>
  </si>
  <si>
    <t>0053</t>
  </si>
  <si>
    <t xml:space="preserve">Microsoft </t>
  </si>
  <si>
    <t>Microsoft ESA</t>
  </si>
  <si>
    <t>38 months</t>
  </si>
  <si>
    <t>Microsoft Ltd</t>
  </si>
  <si>
    <t>01624297</t>
  </si>
  <si>
    <t>0064</t>
  </si>
  <si>
    <t>Inforcer</t>
  </si>
  <si>
    <t xml:space="preserve">Microsoft 365 multi-tennant management </t>
  </si>
  <si>
    <t>Inforcer Ltd</t>
  </si>
  <si>
    <t>14146319</t>
  </si>
  <si>
    <t>0066</t>
  </si>
  <si>
    <t>Beyond Trust Ltd</t>
  </si>
  <si>
    <t xml:space="preserve">Security software </t>
  </si>
  <si>
    <t xml:space="preserve">Beyond trust Ltd </t>
  </si>
  <si>
    <t>yes</t>
  </si>
  <si>
    <t>14561290</t>
  </si>
  <si>
    <t>0068</t>
  </si>
  <si>
    <t xml:space="preserve">Illumino </t>
  </si>
  <si>
    <t xml:space="preserve">illumino software </t>
  </si>
  <si>
    <t xml:space="preserve">Illumino limited </t>
  </si>
  <si>
    <t>09075800</t>
  </si>
  <si>
    <t>0070</t>
  </si>
  <si>
    <t>Onclusive</t>
  </si>
  <si>
    <t>PR manager communication platform</t>
  </si>
  <si>
    <t xml:space="preserve">24 moths </t>
  </si>
  <si>
    <t xml:space="preserve">Onclusive Uk ltd </t>
  </si>
  <si>
    <t>08984741</t>
  </si>
  <si>
    <t>0072</t>
  </si>
  <si>
    <t xml:space="preserve">Pure Storage </t>
  </si>
  <si>
    <t xml:space="preserve">online storage </t>
  </si>
  <si>
    <t>08268206</t>
  </si>
  <si>
    <t>0074</t>
  </si>
  <si>
    <t>Gamma Network Solutions</t>
  </si>
  <si>
    <t>SIP trunks and Ethernet connectivity</t>
  </si>
  <si>
    <t>Gamma Network Solutions Ltd</t>
  </si>
  <si>
    <t>06783485</t>
  </si>
  <si>
    <t>0085</t>
  </si>
  <si>
    <t>Netwrix Desktop</t>
  </si>
  <si>
    <t xml:space="preserve">Netwrix device control windows </t>
  </si>
  <si>
    <t>Netwrix (uk) Limited</t>
  </si>
  <si>
    <t>0077</t>
  </si>
  <si>
    <t>Microsoft CSP</t>
  </si>
  <si>
    <t>0082</t>
  </si>
  <si>
    <t>Konveio</t>
  </si>
  <si>
    <t>local plan consultation software</t>
  </si>
  <si>
    <t>0096</t>
  </si>
  <si>
    <t>Esri Software</t>
  </si>
  <si>
    <t>ArcGIS online creator and viewer</t>
  </si>
  <si>
    <t>Esri (uk) ltd</t>
  </si>
  <si>
    <t>01288342</t>
  </si>
  <si>
    <t>0099</t>
  </si>
  <si>
    <t xml:space="preserve">Cisco Security </t>
  </si>
  <si>
    <t>Cisco Security software</t>
  </si>
  <si>
    <t>FrameworK</t>
  </si>
  <si>
    <t>Cisco security ltd</t>
  </si>
  <si>
    <t>09609716</t>
  </si>
  <si>
    <t>0104</t>
  </si>
  <si>
    <t xml:space="preserve">Civica election management </t>
  </si>
  <si>
    <t>Elections</t>
  </si>
  <si>
    <t>Civica election management Xpress</t>
  </si>
  <si>
    <t>0105</t>
  </si>
  <si>
    <t>Cisco meraki software</t>
  </si>
  <si>
    <t>096009716</t>
  </si>
  <si>
    <t>0106</t>
  </si>
  <si>
    <t>Cisco A-Flex</t>
  </si>
  <si>
    <t xml:space="preserve">Cisco A-Flex software </t>
  </si>
  <si>
    <t>0110</t>
  </si>
  <si>
    <t xml:space="preserve">Smartlog software </t>
  </si>
  <si>
    <t xml:space="preserve">Health and safety compliance management software </t>
  </si>
  <si>
    <t>Safesmart Ltd</t>
  </si>
  <si>
    <t>04370515</t>
  </si>
  <si>
    <t xml:space="preserve">Service Level Agreement </t>
  </si>
  <si>
    <t xml:space="preserve">Community and Wellbeing </t>
  </si>
  <si>
    <t>Accredited training provider to design, deliver, and administer a targeted project that promotes entry into the construction industry</t>
  </si>
  <si>
    <t xml:space="preserve">Homestart Oxford </t>
  </si>
  <si>
    <t>Increasing community resilience, taking action on issues such as access to food, supporting young people and cultural provision</t>
  </si>
  <si>
    <t xml:space="preserve">Age UK </t>
  </si>
  <si>
    <t>Taking action towards climate and ecological emergencies</t>
  </si>
  <si>
    <t xml:space="preserve">Wychwood Forest Trust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</si>
</sst>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quot;£&quot;#,##0.00;[Red]\-&quot;£&quot;#,##0.00"/>
    <numFmt numFmtId="166" formatCode="_-&quot;£&quot;* #,##0.00_-;\-&quot;£&quot;* #,##0.00_-;_-&quot;£&quot;* &quot;-&quot;??_-;_-@_-"/>
    <numFmt numFmtId="167" formatCode="dd/mm/yyyy;@"/>
  </numFmts>
  <fonts count="13">
    <font>
      <sz val="11"/>
      <color theme="1"/>
      <name val="Aptos Narrow"/>
      <family val="2"/>
      <scheme val="minor"/>
    </font>
    <font>
      <b/>
      <sz val="12"/>
      <color rgb="FF000000"/>
      <name val="Calibri"/>
      <family val="2"/>
    </font>
    <font>
      <b/>
      <sz val="12"/>
      <name val="Calibri"/>
      <family val="2"/>
    </font>
    <font>
      <b/>
      <sz val="12"/>
      <color rgb="FFFFFFFF"/>
      <name val="Calibri"/>
      <family val="2"/>
    </font>
    <font>
      <sz val="12"/>
      <color theme="1"/>
      <name val="Calibri"/>
      <family val="2"/>
    </font>
    <font>
      <sz val="12"/>
      <color rgb="FF000000"/>
      <name val="Calibri"/>
      <family val="2"/>
    </font>
    <font>
      <sz val="12"/>
      <color rgb="FF242424"/>
      <name val="Calibri"/>
      <family val="2"/>
    </font>
    <font>
      <sz val="12"/>
      <name val="Calibri"/>
      <family val="2"/>
    </font>
    <font>
      <sz val="12"/>
      <color rgb="FF616161"/>
      <name val="Calibri"/>
      <family val="2"/>
    </font>
    <font>
      <sz val="12"/>
      <color rgb="FF333333"/>
      <name val="Calibri"/>
      <family val="2"/>
    </font>
    <font>
      <sz val="11"/>
      <color theme="1"/>
      <name val="Aptos Narrow"/>
      <family val="2"/>
      <scheme val="minor"/>
    </font>
    <font>
      <sz val="12"/>
      <color rgb="FF000000"/>
      <name val="Calibri"/>
      <charset val="1"/>
    </font>
    <font>
      <sz val="12"/>
      <color rgb="FF000000"/>
      <name val="Calibri"/>
    </font>
  </fonts>
  <fills count="4">
    <fill>
      <patternFill patternType="none"/>
    </fill>
    <fill>
      <patternFill patternType="gray125"/>
    </fill>
    <fill>
      <patternFill patternType="solid">
        <fgColor rgb="FFD9D9D9"/>
        <bgColor rgb="FF000000"/>
      </patternFill>
    </fill>
    <fill>
      <patternFill patternType="solid">
        <fgColor rgb="FF000000"/>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2">
    <xf numFmtId="0" fontId="0" fillId="0" borderId="0" xfId="0"/>
    <xf numFmtId="0" fontId="4" fillId="0" borderId="0" xfId="0" applyFont="1" applyAlignment="1">
      <alignment horizontal="center" vertical="center" wrapText="1"/>
    </xf>
    <xf numFmtId="0" fontId="4" fillId="0" borderId="1" xfId="0" applyFont="1" applyBorder="1" applyAlignment="1">
      <alignment horizontal="center" vertical="center" wrapText="1"/>
    </xf>
    <xf numFmtId="49" fontId="4" fillId="0" borderId="0" xfId="0" applyNumberFormat="1" applyFont="1" applyAlignment="1">
      <alignment horizontal="center" vertical="center" wrapText="1"/>
    </xf>
    <xf numFmtId="166" fontId="4" fillId="0" borderId="0" xfId="0" applyNumberFormat="1" applyFont="1" applyAlignment="1">
      <alignment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66" fontId="1" fillId="2" borderId="1" xfId="0" applyNumberFormat="1" applyFont="1" applyFill="1" applyBorder="1" applyAlignment="1">
      <alignment vertical="center" wrapText="1"/>
    </xf>
    <xf numFmtId="49" fontId="2"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5"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66" fontId="4" fillId="0" borderId="1" xfId="0" applyNumberFormat="1" applyFont="1" applyBorder="1" applyAlignment="1">
      <alignment vertical="center" wrapText="1"/>
    </xf>
    <xf numFmtId="0" fontId="11" fillId="0" borderId="1" xfId="0" applyFont="1" applyBorder="1"/>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xf>
    <xf numFmtId="0" fontId="6" fillId="0" borderId="1" xfId="0" applyFont="1" applyBorder="1" applyAlignment="1">
      <alignment horizontal="center" vertical="center" wrapText="1"/>
    </xf>
    <xf numFmtId="166" fontId="6"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166" fontId="5" fillId="0" borderId="1" xfId="0" applyNumberFormat="1" applyFont="1" applyBorder="1" applyAlignment="1">
      <alignment vertical="center" wrapText="1"/>
    </xf>
    <xf numFmtId="15" fontId="5"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15"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17"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14" fontId="10"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166" fontId="10" fillId="0" borderId="1" xfId="0" applyNumberFormat="1" applyFont="1" applyBorder="1" applyAlignment="1">
      <alignment vertical="center" wrapText="1"/>
    </xf>
    <xf numFmtId="165" fontId="4" fillId="0" borderId="1" xfId="0" applyNumberFormat="1" applyFont="1" applyBorder="1" applyAlignment="1">
      <alignment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66" fontId="4" fillId="0" borderId="2" xfId="0" applyNumberFormat="1" applyFont="1" applyBorder="1" applyAlignment="1">
      <alignment vertical="center" wrapText="1"/>
    </xf>
    <xf numFmtId="0" fontId="1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79D6-A74D-4260-9352-A577C963782B}">
  <dimension ref="A1:R208"/>
  <sheetViews>
    <sheetView tabSelected="1" workbookViewId="0">
      <pane ySplit="1" topLeftCell="A2" activePane="bottomLeft" state="frozen"/>
      <selection pane="bottomLeft" activeCell="D180" sqref="D180"/>
    </sheetView>
  </sheetViews>
  <sheetFormatPr defaultColWidth="69.140625" defaultRowHeight="15.6"/>
  <cols>
    <col min="1" max="1" width="27.85546875" style="1" customWidth="1"/>
    <col min="2" max="2" width="30" style="3" bestFit="1" customWidth="1"/>
    <col min="3" max="3" width="57.140625" style="1" customWidth="1"/>
    <col min="4" max="4" width="27.7109375" style="3" customWidth="1"/>
    <col min="5" max="5" width="105.28515625" style="1" customWidth="1"/>
    <col min="6" max="6" width="23.85546875" style="1" bestFit="1" customWidth="1"/>
    <col min="7" max="7" width="22.7109375" style="1" customWidth="1"/>
    <col min="8" max="8" width="22.5703125" style="1" customWidth="1"/>
    <col min="9" max="9" width="21.5703125" style="1" customWidth="1"/>
    <col min="10" max="10" width="24.85546875" style="1" customWidth="1"/>
    <col min="11" max="11" width="34.5703125" style="4" customWidth="1"/>
    <col min="12" max="12" width="30.140625" style="4" customWidth="1"/>
    <col min="13" max="13" width="17.5703125" style="1" customWidth="1"/>
    <col min="14" max="14" width="46.28515625" style="1" customWidth="1"/>
    <col min="15" max="15" width="11.140625" style="1" customWidth="1"/>
    <col min="16" max="16" width="9.85546875" style="3" customWidth="1"/>
    <col min="17" max="17" width="69.5703125" style="3" hidden="1" customWidth="1"/>
    <col min="18" max="18" width="34.85546875" style="3" hidden="1" customWidth="1"/>
    <col min="19" max="16384" width="69.140625" style="1"/>
  </cols>
  <sheetData>
    <row r="1" spans="1:18" ht="30.95">
      <c r="A1" s="5" t="s">
        <v>0</v>
      </c>
      <c r="B1" s="6" t="s">
        <v>1</v>
      </c>
      <c r="C1" s="5" t="s">
        <v>2</v>
      </c>
      <c r="D1" s="6" t="s">
        <v>3</v>
      </c>
      <c r="E1" s="5" t="s">
        <v>4</v>
      </c>
      <c r="F1" s="5" t="s">
        <v>5</v>
      </c>
      <c r="G1" s="5" t="s">
        <v>6</v>
      </c>
      <c r="H1" s="5" t="s">
        <v>7</v>
      </c>
      <c r="I1" s="5" t="s">
        <v>8</v>
      </c>
      <c r="J1" s="5" t="s">
        <v>9</v>
      </c>
      <c r="K1" s="7" t="s">
        <v>10</v>
      </c>
      <c r="L1" s="7" t="s">
        <v>11</v>
      </c>
      <c r="M1" s="5" t="s">
        <v>12</v>
      </c>
      <c r="N1" s="5" t="s">
        <v>13</v>
      </c>
      <c r="O1" s="5" t="s">
        <v>14</v>
      </c>
      <c r="P1" s="6" t="s">
        <v>15</v>
      </c>
      <c r="Q1" s="8" t="s">
        <v>16</v>
      </c>
      <c r="R1" s="9" t="s">
        <v>17</v>
      </c>
    </row>
    <row r="2" spans="1:18">
      <c r="A2" s="10" t="s">
        <v>18</v>
      </c>
      <c r="B2" s="11"/>
      <c r="C2" s="10" t="s">
        <v>19</v>
      </c>
      <c r="D2" s="11" t="s">
        <v>20</v>
      </c>
      <c r="E2" s="10" t="s">
        <v>19</v>
      </c>
      <c r="F2" s="12">
        <v>44161</v>
      </c>
      <c r="G2" s="13">
        <v>45986</v>
      </c>
      <c r="H2" s="13"/>
      <c r="I2" s="10" t="s">
        <v>21</v>
      </c>
      <c r="J2" s="10"/>
      <c r="K2" s="14">
        <v>12500</v>
      </c>
      <c r="L2" s="14">
        <f>K2*1.2</f>
        <v>15000</v>
      </c>
      <c r="M2" s="10" t="s">
        <v>22</v>
      </c>
      <c r="N2" s="2" t="s">
        <v>23</v>
      </c>
      <c r="O2" s="10" t="s">
        <v>24</v>
      </c>
      <c r="P2" s="11" t="s">
        <v>25</v>
      </c>
      <c r="Q2" s="11" t="s">
        <v>26</v>
      </c>
      <c r="R2" s="15">
        <v>1628868</v>
      </c>
    </row>
    <row r="3" spans="1:18">
      <c r="A3" s="10" t="s">
        <v>18</v>
      </c>
      <c r="B3" s="11">
        <v>31017336</v>
      </c>
      <c r="C3" s="10" t="s">
        <v>27</v>
      </c>
      <c r="D3" s="11"/>
      <c r="E3" s="2" t="s">
        <v>28</v>
      </c>
      <c r="F3" s="12">
        <v>45931</v>
      </c>
      <c r="G3" s="13">
        <v>45991</v>
      </c>
      <c r="H3" s="13"/>
      <c r="I3" s="10" t="s">
        <v>25</v>
      </c>
      <c r="J3" s="10"/>
      <c r="K3" s="14">
        <v>309801</v>
      </c>
      <c r="L3" s="14">
        <f>K3*1.2</f>
        <v>371761.2</v>
      </c>
      <c r="M3" s="10" t="s">
        <v>29</v>
      </c>
      <c r="N3" s="2" t="s">
        <v>30</v>
      </c>
      <c r="O3" s="10" t="s">
        <v>24</v>
      </c>
      <c r="P3" s="11" t="s">
        <v>25</v>
      </c>
      <c r="Q3" s="11" t="s">
        <v>26</v>
      </c>
      <c r="R3" s="11" t="s">
        <v>31</v>
      </c>
    </row>
    <row r="4" spans="1:18" ht="30.95">
      <c r="A4" s="10" t="s">
        <v>18</v>
      </c>
      <c r="B4" s="16">
        <v>31017331</v>
      </c>
      <c r="C4" s="17" t="s">
        <v>32</v>
      </c>
      <c r="D4" s="16"/>
      <c r="E4" s="17" t="s">
        <v>33</v>
      </c>
      <c r="F4" s="12">
        <v>45990</v>
      </c>
      <c r="G4" s="13">
        <v>46032</v>
      </c>
      <c r="H4" s="13"/>
      <c r="I4" s="13" t="s">
        <v>25</v>
      </c>
      <c r="J4" s="13"/>
      <c r="K4" s="14">
        <v>19500</v>
      </c>
      <c r="L4" s="14">
        <f>K4*1.2</f>
        <v>23400</v>
      </c>
      <c r="M4" s="10" t="s">
        <v>34</v>
      </c>
      <c r="N4" s="17" t="s">
        <v>35</v>
      </c>
      <c r="O4" s="10" t="s">
        <v>14</v>
      </c>
      <c r="P4" s="11" t="s">
        <v>25</v>
      </c>
      <c r="Q4" s="11" t="s">
        <v>36</v>
      </c>
      <c r="R4" s="11" t="s">
        <v>37</v>
      </c>
    </row>
    <row r="5" spans="1:18" ht="30.95">
      <c r="A5" s="10" t="s">
        <v>18</v>
      </c>
      <c r="B5" s="11" t="s">
        <v>38</v>
      </c>
      <c r="C5" s="10" t="s">
        <v>39</v>
      </c>
      <c r="D5" s="11"/>
      <c r="E5" s="10" t="s">
        <v>40</v>
      </c>
      <c r="F5" s="12">
        <v>46009</v>
      </c>
      <c r="G5" s="13">
        <v>46034</v>
      </c>
      <c r="H5" s="13"/>
      <c r="I5" s="13" t="s">
        <v>25</v>
      </c>
      <c r="J5" s="13"/>
      <c r="K5" s="14">
        <v>5547.52</v>
      </c>
      <c r="L5" s="14">
        <f>K5*1.2</f>
        <v>6657.0240000000003</v>
      </c>
      <c r="M5" s="10" t="s">
        <v>22</v>
      </c>
      <c r="N5" s="2" t="s">
        <v>41</v>
      </c>
      <c r="O5" s="10" t="s">
        <v>24</v>
      </c>
      <c r="P5" s="11" t="s">
        <v>25</v>
      </c>
      <c r="Q5" s="11" t="s">
        <v>36</v>
      </c>
      <c r="R5" s="11" t="s">
        <v>42</v>
      </c>
    </row>
    <row r="6" spans="1:18">
      <c r="A6" s="10" t="s">
        <v>18</v>
      </c>
      <c r="B6" s="11" t="s">
        <v>38</v>
      </c>
      <c r="C6" s="10" t="s">
        <v>43</v>
      </c>
      <c r="D6" s="11"/>
      <c r="E6" s="10" t="s">
        <v>44</v>
      </c>
      <c r="F6" s="12">
        <v>46009</v>
      </c>
      <c r="G6" s="13">
        <v>46034</v>
      </c>
      <c r="H6" s="13"/>
      <c r="I6" s="13" t="s">
        <v>25</v>
      </c>
      <c r="J6" s="13"/>
      <c r="K6" s="14">
        <v>4153.8999999999996</v>
      </c>
      <c r="L6" s="14">
        <f>K6*1.2</f>
        <v>4984.6799999999994</v>
      </c>
      <c r="M6" s="10" t="s">
        <v>22</v>
      </c>
      <c r="N6" s="2" t="s">
        <v>41</v>
      </c>
      <c r="O6" s="10" t="s">
        <v>24</v>
      </c>
      <c r="P6" s="11" t="s">
        <v>25</v>
      </c>
      <c r="Q6" s="11" t="s">
        <v>26</v>
      </c>
      <c r="R6" s="11" t="s">
        <v>45</v>
      </c>
    </row>
    <row r="7" spans="1:18" ht="30.95">
      <c r="A7" s="2" t="s">
        <v>18</v>
      </c>
      <c r="B7" s="11">
        <v>31017483</v>
      </c>
      <c r="C7" s="2" t="s">
        <v>46</v>
      </c>
      <c r="D7" s="11" t="s">
        <v>47</v>
      </c>
      <c r="E7" s="2" t="s">
        <v>48</v>
      </c>
      <c r="F7" s="13">
        <v>46035</v>
      </c>
      <c r="G7" s="13">
        <v>46035</v>
      </c>
      <c r="H7" s="2" t="s">
        <v>49</v>
      </c>
      <c r="I7" s="2" t="s">
        <v>38</v>
      </c>
      <c r="J7" s="13" t="s">
        <v>38</v>
      </c>
      <c r="K7" s="14">
        <v>39893</v>
      </c>
      <c r="L7" s="14">
        <v>47871.6</v>
      </c>
      <c r="M7" s="2" t="s">
        <v>22</v>
      </c>
      <c r="N7" s="2" t="s">
        <v>50</v>
      </c>
      <c r="O7" s="2" t="s">
        <v>25</v>
      </c>
      <c r="P7" s="11" t="s">
        <v>25</v>
      </c>
      <c r="Q7" s="11" t="s">
        <v>51</v>
      </c>
      <c r="R7" s="11" t="s">
        <v>52</v>
      </c>
    </row>
    <row r="8" spans="1:18">
      <c r="A8" s="10" t="s">
        <v>53</v>
      </c>
      <c r="B8" s="11"/>
      <c r="C8" s="10" t="s">
        <v>54</v>
      </c>
      <c r="D8" s="11" t="s">
        <v>20</v>
      </c>
      <c r="E8" s="10" t="s">
        <v>55</v>
      </c>
      <c r="F8" s="12">
        <v>44942</v>
      </c>
      <c r="G8" s="13">
        <v>46037</v>
      </c>
      <c r="H8" s="13"/>
      <c r="I8" s="13" t="s">
        <v>56</v>
      </c>
      <c r="J8" s="13"/>
      <c r="K8" s="14">
        <v>239611.78</v>
      </c>
      <c r="L8" s="14">
        <f>K8*1.2</f>
        <v>287534.136</v>
      </c>
      <c r="M8" s="2"/>
      <c r="N8" s="2" t="s">
        <v>57</v>
      </c>
      <c r="O8" s="10" t="s">
        <v>14</v>
      </c>
      <c r="P8" s="11" t="s">
        <v>25</v>
      </c>
      <c r="Q8" s="18" t="s">
        <v>36</v>
      </c>
      <c r="R8" s="11" t="s">
        <v>58</v>
      </c>
    </row>
    <row r="9" spans="1:18" ht="30.95">
      <c r="A9" s="2" t="s">
        <v>18</v>
      </c>
      <c r="B9" s="11">
        <v>31017492</v>
      </c>
      <c r="C9" s="2" t="s">
        <v>59</v>
      </c>
      <c r="D9" s="11" t="s">
        <v>60</v>
      </c>
      <c r="E9" s="2" t="s">
        <v>61</v>
      </c>
      <c r="F9" s="13">
        <v>44942</v>
      </c>
      <c r="G9" s="13">
        <v>46037</v>
      </c>
      <c r="H9" s="2" t="s">
        <v>62</v>
      </c>
      <c r="I9" s="2" t="s">
        <v>63</v>
      </c>
      <c r="J9" s="13">
        <v>46218</v>
      </c>
      <c r="K9" s="14">
        <v>12025</v>
      </c>
      <c r="L9" s="14">
        <v>14430</v>
      </c>
      <c r="M9" s="2" t="s">
        <v>64</v>
      </c>
      <c r="N9" s="2" t="s">
        <v>65</v>
      </c>
      <c r="O9" s="2" t="s">
        <v>66</v>
      </c>
      <c r="P9" s="11" t="s">
        <v>25</v>
      </c>
      <c r="Q9" s="11" t="s">
        <v>36</v>
      </c>
      <c r="R9" s="11" t="s">
        <v>58</v>
      </c>
    </row>
    <row r="10" spans="1:18" ht="30.95">
      <c r="A10" s="10" t="s">
        <v>18</v>
      </c>
      <c r="B10" s="16">
        <v>31016364</v>
      </c>
      <c r="C10" s="10" t="s">
        <v>67</v>
      </c>
      <c r="D10" s="11" t="s">
        <v>68</v>
      </c>
      <c r="E10" s="10" t="s">
        <v>69</v>
      </c>
      <c r="F10" s="12">
        <v>45689</v>
      </c>
      <c r="G10" s="13">
        <v>46053</v>
      </c>
      <c r="H10" s="13"/>
      <c r="I10" s="13" t="s">
        <v>70</v>
      </c>
      <c r="J10" s="13"/>
      <c r="K10" s="14">
        <v>23046</v>
      </c>
      <c r="L10" s="14">
        <f>K10*1.2</f>
        <v>27655.200000000001</v>
      </c>
      <c r="M10" s="10" t="s">
        <v>71</v>
      </c>
      <c r="N10" s="2" t="s">
        <v>72</v>
      </c>
      <c r="O10" s="10" t="s">
        <v>14</v>
      </c>
      <c r="P10" s="11" t="s">
        <v>25</v>
      </c>
      <c r="Q10" s="18" t="s">
        <v>36</v>
      </c>
      <c r="R10" s="11" t="s">
        <v>73</v>
      </c>
    </row>
    <row r="11" spans="1:18" ht="30.95">
      <c r="A11" s="2" t="s">
        <v>18</v>
      </c>
      <c r="B11" s="11">
        <v>31017610</v>
      </c>
      <c r="C11" s="2" t="s">
        <v>74</v>
      </c>
      <c r="D11" s="11" t="s">
        <v>68</v>
      </c>
      <c r="E11" s="2" t="s">
        <v>74</v>
      </c>
      <c r="F11" s="13">
        <v>46073</v>
      </c>
      <c r="G11" s="13">
        <v>46073</v>
      </c>
      <c r="H11" s="2" t="s">
        <v>49</v>
      </c>
      <c r="I11" s="2" t="s">
        <v>75</v>
      </c>
      <c r="J11" s="13" t="s">
        <v>75</v>
      </c>
      <c r="K11" s="14">
        <v>11015.2</v>
      </c>
      <c r="L11" s="14">
        <v>13218.24</v>
      </c>
      <c r="M11" s="2" t="s">
        <v>22</v>
      </c>
      <c r="N11" s="2" t="s">
        <v>76</v>
      </c>
      <c r="O11" s="2" t="s">
        <v>25</v>
      </c>
      <c r="P11" s="11" t="s">
        <v>25</v>
      </c>
      <c r="Q11" s="11" t="s">
        <v>77</v>
      </c>
      <c r="R11" s="11" t="s">
        <v>52</v>
      </c>
    </row>
    <row r="12" spans="1:18">
      <c r="A12" s="10" t="s">
        <v>18</v>
      </c>
      <c r="B12" s="11">
        <v>31016541</v>
      </c>
      <c r="C12" s="10" t="s">
        <v>78</v>
      </c>
      <c r="D12" s="11"/>
      <c r="E12" s="10" t="s">
        <v>79</v>
      </c>
      <c r="F12" s="12">
        <v>45717</v>
      </c>
      <c r="G12" s="13">
        <v>46081</v>
      </c>
      <c r="H12" s="13"/>
      <c r="I12" s="13" t="s">
        <v>70</v>
      </c>
      <c r="J12" s="13"/>
      <c r="K12" s="14">
        <v>32500</v>
      </c>
      <c r="L12" s="14">
        <f>K12*1.2</f>
        <v>39000</v>
      </c>
      <c r="M12" s="2" t="s">
        <v>36</v>
      </c>
      <c r="N12" s="2" t="s">
        <v>80</v>
      </c>
      <c r="O12" s="10" t="s">
        <v>14</v>
      </c>
      <c r="P12" s="11" t="s">
        <v>25</v>
      </c>
      <c r="Q12" s="18" t="s">
        <v>36</v>
      </c>
      <c r="R12" s="11"/>
    </row>
    <row r="13" spans="1:18" ht="30.95">
      <c r="A13" s="2" t="s">
        <v>18</v>
      </c>
      <c r="B13" s="11">
        <v>31017484</v>
      </c>
      <c r="C13" s="2" t="s">
        <v>81</v>
      </c>
      <c r="D13" s="11" t="s">
        <v>82</v>
      </c>
      <c r="E13" s="2" t="s">
        <v>83</v>
      </c>
      <c r="F13" s="13">
        <v>46054</v>
      </c>
      <c r="G13" s="13">
        <v>46081</v>
      </c>
      <c r="H13" s="2" t="s">
        <v>84</v>
      </c>
      <c r="I13" s="2" t="s">
        <v>38</v>
      </c>
      <c r="J13" s="13" t="s">
        <v>38</v>
      </c>
      <c r="K13" s="14">
        <v>1090125.2</v>
      </c>
      <c r="L13" s="14">
        <v>1308150.24</v>
      </c>
      <c r="M13" s="2" t="s">
        <v>22</v>
      </c>
      <c r="N13" s="2" t="s">
        <v>85</v>
      </c>
      <c r="O13" s="2" t="s">
        <v>66</v>
      </c>
      <c r="P13" s="11" t="s">
        <v>25</v>
      </c>
      <c r="Q13" s="11" t="s">
        <v>51</v>
      </c>
      <c r="R13" s="11">
        <v>11059491</v>
      </c>
    </row>
    <row r="14" spans="1:18" ht="30.95">
      <c r="A14" s="2" t="s">
        <v>18</v>
      </c>
      <c r="B14" s="11">
        <v>31017589</v>
      </c>
      <c r="C14" s="2" t="s">
        <v>86</v>
      </c>
      <c r="D14" s="11" t="s">
        <v>87</v>
      </c>
      <c r="E14" s="2" t="s">
        <v>88</v>
      </c>
      <c r="F14" s="13">
        <v>46070</v>
      </c>
      <c r="G14" s="13">
        <v>46093</v>
      </c>
      <c r="H14" s="2" t="s">
        <v>84</v>
      </c>
      <c r="I14" s="2" t="s">
        <v>89</v>
      </c>
      <c r="J14" s="13" t="s">
        <v>75</v>
      </c>
      <c r="K14" s="14">
        <v>25479.68</v>
      </c>
      <c r="L14" s="14">
        <v>30575.62</v>
      </c>
      <c r="M14" s="2" t="s">
        <v>64</v>
      </c>
      <c r="N14" s="2" t="s">
        <v>90</v>
      </c>
      <c r="O14" s="2" t="s">
        <v>25</v>
      </c>
      <c r="P14" s="11" t="s">
        <v>25</v>
      </c>
      <c r="Q14" s="11" t="s">
        <v>26</v>
      </c>
      <c r="R14" s="11" t="s">
        <v>91</v>
      </c>
    </row>
    <row r="15" spans="1:18" ht="30.95">
      <c r="A15" s="2" t="s">
        <v>18</v>
      </c>
      <c r="B15" s="11">
        <v>31017719</v>
      </c>
      <c r="C15" s="2" t="s">
        <v>92</v>
      </c>
      <c r="D15" s="11" t="s">
        <v>93</v>
      </c>
      <c r="E15" s="2" t="s">
        <v>94</v>
      </c>
      <c r="F15" s="13">
        <v>46099</v>
      </c>
      <c r="G15" s="13">
        <v>46100</v>
      </c>
      <c r="H15" s="2" t="s">
        <v>84</v>
      </c>
      <c r="I15" s="2">
        <v>0</v>
      </c>
      <c r="J15" s="13" t="s">
        <v>75</v>
      </c>
      <c r="K15" s="14">
        <v>47270.5</v>
      </c>
      <c r="L15" s="14">
        <v>56724.6</v>
      </c>
      <c r="M15" s="2" t="s">
        <v>22</v>
      </c>
      <c r="N15" s="2" t="s">
        <v>95</v>
      </c>
      <c r="O15" s="2" t="s">
        <v>25</v>
      </c>
      <c r="P15" s="11" t="s">
        <v>25</v>
      </c>
      <c r="Q15" s="11" t="s">
        <v>77</v>
      </c>
      <c r="R15" s="11" t="s">
        <v>52</v>
      </c>
    </row>
    <row r="16" spans="1:18">
      <c r="A16" s="2" t="s">
        <v>18</v>
      </c>
      <c r="B16" s="11">
        <v>31017629</v>
      </c>
      <c r="C16" s="2" t="s">
        <v>96</v>
      </c>
      <c r="D16" s="11" t="s">
        <v>97</v>
      </c>
      <c r="E16" s="2" t="s">
        <v>98</v>
      </c>
      <c r="F16" s="13">
        <v>46077</v>
      </c>
      <c r="G16" s="13">
        <v>46105</v>
      </c>
      <c r="H16" s="2" t="s">
        <v>84</v>
      </c>
      <c r="I16" s="2" t="s">
        <v>89</v>
      </c>
      <c r="J16" s="13">
        <v>46113</v>
      </c>
      <c r="K16" s="14">
        <v>24523</v>
      </c>
      <c r="L16" s="14">
        <v>29427.599999999999</v>
      </c>
      <c r="M16" s="2" t="s">
        <v>64</v>
      </c>
      <c r="N16" s="2" t="s">
        <v>99</v>
      </c>
      <c r="O16" s="2" t="s">
        <v>66</v>
      </c>
      <c r="P16" s="11" t="s">
        <v>25</v>
      </c>
      <c r="Q16" s="11" t="s">
        <v>100</v>
      </c>
      <c r="R16" s="11" t="s">
        <v>101</v>
      </c>
    </row>
    <row r="17" spans="1:18" ht="30.95">
      <c r="A17" s="10" t="s">
        <v>18</v>
      </c>
      <c r="B17" s="16">
        <v>41013113</v>
      </c>
      <c r="C17" s="10" t="s">
        <v>102</v>
      </c>
      <c r="D17" s="11" t="s">
        <v>103</v>
      </c>
      <c r="E17" s="10" t="s">
        <v>104</v>
      </c>
      <c r="F17" s="12">
        <v>45748</v>
      </c>
      <c r="G17" s="13">
        <v>46112</v>
      </c>
      <c r="H17" s="13"/>
      <c r="I17" s="13" t="s">
        <v>70</v>
      </c>
      <c r="J17" s="13"/>
      <c r="K17" s="14">
        <v>8863062</v>
      </c>
      <c r="L17" s="14">
        <f>K17*1.2</f>
        <v>10635674.4</v>
      </c>
      <c r="M17" s="10" t="s">
        <v>105</v>
      </c>
      <c r="N17" s="2" t="s">
        <v>106</v>
      </c>
      <c r="O17" s="10" t="s">
        <v>24</v>
      </c>
      <c r="P17" s="11" t="s">
        <v>25</v>
      </c>
      <c r="Q17" s="18" t="s">
        <v>36</v>
      </c>
      <c r="R17" s="11" t="s">
        <v>107</v>
      </c>
    </row>
    <row r="18" spans="1:18" ht="30.95">
      <c r="A18" s="10" t="s">
        <v>18</v>
      </c>
      <c r="B18" s="11">
        <v>31016804</v>
      </c>
      <c r="C18" s="2" t="s">
        <v>108</v>
      </c>
      <c r="D18" s="11" t="s">
        <v>68</v>
      </c>
      <c r="E18" s="2" t="s">
        <v>109</v>
      </c>
      <c r="F18" s="12">
        <v>45748</v>
      </c>
      <c r="G18" s="13">
        <v>46112</v>
      </c>
      <c r="H18" s="13"/>
      <c r="I18" s="13" t="s">
        <v>70</v>
      </c>
      <c r="J18" s="13"/>
      <c r="K18" s="14">
        <v>13085</v>
      </c>
      <c r="L18" s="14">
        <f>K18*1.2</f>
        <v>15702</v>
      </c>
      <c r="M18" s="2" t="s">
        <v>22</v>
      </c>
      <c r="N18" s="2" t="s">
        <v>110</v>
      </c>
      <c r="O18" s="10" t="s">
        <v>24</v>
      </c>
      <c r="P18" s="11" t="s">
        <v>25</v>
      </c>
      <c r="Q18" s="18" t="s">
        <v>36</v>
      </c>
      <c r="R18" s="11"/>
    </row>
    <row r="19" spans="1:18">
      <c r="A19" s="10" t="s">
        <v>18</v>
      </c>
      <c r="B19" s="16">
        <v>31016935</v>
      </c>
      <c r="C19" s="10" t="s">
        <v>111</v>
      </c>
      <c r="D19" s="11"/>
      <c r="E19" s="10" t="s">
        <v>111</v>
      </c>
      <c r="F19" s="12">
        <v>45848</v>
      </c>
      <c r="G19" s="13">
        <v>46112</v>
      </c>
      <c r="H19" s="13"/>
      <c r="I19" s="13" t="s">
        <v>25</v>
      </c>
      <c r="J19" s="13"/>
      <c r="K19" s="14">
        <v>46691</v>
      </c>
      <c r="L19" s="14">
        <f>K19*1.2</f>
        <v>56029.2</v>
      </c>
      <c r="M19" s="2"/>
      <c r="N19" s="2" t="s">
        <v>112</v>
      </c>
      <c r="O19" s="10" t="s">
        <v>14</v>
      </c>
      <c r="P19" s="11" t="s">
        <v>66</v>
      </c>
      <c r="Q19" s="18" t="s">
        <v>36</v>
      </c>
      <c r="R19" s="11"/>
    </row>
    <row r="20" spans="1:18" ht="30.95">
      <c r="A20" s="10" t="s">
        <v>18</v>
      </c>
      <c r="B20" s="11"/>
      <c r="C20" s="2" t="s">
        <v>113</v>
      </c>
      <c r="D20" s="11" t="s">
        <v>114</v>
      </c>
      <c r="E20" s="2" t="s">
        <v>115</v>
      </c>
      <c r="F20" s="12">
        <v>45870</v>
      </c>
      <c r="G20" s="13">
        <v>46112</v>
      </c>
      <c r="H20" s="13"/>
      <c r="I20" s="13" t="s">
        <v>25</v>
      </c>
      <c r="J20" s="13"/>
      <c r="K20" s="14">
        <v>71191.78</v>
      </c>
      <c r="L20" s="14">
        <f>K20*1.2</f>
        <v>85430.135999999999</v>
      </c>
      <c r="M20" s="2" t="s">
        <v>64</v>
      </c>
      <c r="N20" s="2" t="s">
        <v>116</v>
      </c>
      <c r="O20" s="10" t="s">
        <v>14</v>
      </c>
      <c r="P20" s="11" t="s">
        <v>66</v>
      </c>
      <c r="Q20" s="18" t="s">
        <v>36</v>
      </c>
      <c r="R20" s="11" t="s">
        <v>117</v>
      </c>
    </row>
    <row r="21" spans="1:18">
      <c r="A21" s="10" t="s">
        <v>18</v>
      </c>
      <c r="B21" s="11">
        <v>32016867</v>
      </c>
      <c r="C21" s="2" t="s">
        <v>118</v>
      </c>
      <c r="D21" s="11" t="s">
        <v>114</v>
      </c>
      <c r="E21" s="19" t="s">
        <v>119</v>
      </c>
      <c r="F21" s="12">
        <v>45908</v>
      </c>
      <c r="G21" s="13">
        <v>46112</v>
      </c>
      <c r="H21" s="13"/>
      <c r="I21" s="13" t="s">
        <v>120</v>
      </c>
      <c r="J21" s="13"/>
      <c r="K21" s="20">
        <v>1292849.8600000001</v>
      </c>
      <c r="L21" s="14">
        <f>K21*1.2</f>
        <v>1551419.8320000002</v>
      </c>
      <c r="M21" s="2" t="s">
        <v>22</v>
      </c>
      <c r="N21" s="19" t="s">
        <v>121</v>
      </c>
      <c r="O21" s="10" t="s">
        <v>24</v>
      </c>
      <c r="P21" s="11" t="s">
        <v>25</v>
      </c>
      <c r="Q21" s="18" t="s">
        <v>36</v>
      </c>
      <c r="R21" s="21" t="s">
        <v>122</v>
      </c>
    </row>
    <row r="22" spans="1:18">
      <c r="A22" s="10" t="s">
        <v>18</v>
      </c>
      <c r="B22" s="11"/>
      <c r="C22" s="10" t="s">
        <v>123</v>
      </c>
      <c r="D22" s="11" t="s">
        <v>114</v>
      </c>
      <c r="E22" s="10" t="s">
        <v>124</v>
      </c>
      <c r="F22" s="12">
        <v>45901</v>
      </c>
      <c r="G22" s="13">
        <v>46112</v>
      </c>
      <c r="H22" s="13"/>
      <c r="I22" s="13" t="s">
        <v>120</v>
      </c>
      <c r="J22" s="13"/>
      <c r="K22" s="14">
        <v>35000</v>
      </c>
      <c r="L22" s="14">
        <f t="shared" ref="L22:L26" si="0">K22*1.2</f>
        <v>42000</v>
      </c>
      <c r="M22" s="10" t="s">
        <v>22</v>
      </c>
      <c r="N22" s="2" t="s">
        <v>125</v>
      </c>
      <c r="O22" s="10" t="s">
        <v>14</v>
      </c>
      <c r="P22" s="11" t="s">
        <v>25</v>
      </c>
      <c r="Q22" s="11" t="s">
        <v>100</v>
      </c>
      <c r="R22" s="11" t="s">
        <v>126</v>
      </c>
    </row>
    <row r="23" spans="1:18" ht="30.95">
      <c r="A23" s="10" t="s">
        <v>18</v>
      </c>
      <c r="B23" s="16">
        <v>31017273</v>
      </c>
      <c r="C23" s="2" t="s">
        <v>127</v>
      </c>
      <c r="D23" s="11" t="s">
        <v>103</v>
      </c>
      <c r="E23" s="2" t="s">
        <v>128</v>
      </c>
      <c r="F23" s="12">
        <v>43191</v>
      </c>
      <c r="G23" s="13">
        <v>46112</v>
      </c>
      <c r="H23" s="13"/>
      <c r="I23" s="13">
        <v>47573</v>
      </c>
      <c r="J23" s="13"/>
      <c r="K23" s="14">
        <v>10000</v>
      </c>
      <c r="L23" s="14">
        <f t="shared" si="0"/>
        <v>12000</v>
      </c>
      <c r="M23" s="10" t="s">
        <v>129</v>
      </c>
      <c r="N23" s="2" t="s">
        <v>130</v>
      </c>
      <c r="O23" s="10" t="s">
        <v>131</v>
      </c>
      <c r="P23" s="11" t="s">
        <v>120</v>
      </c>
      <c r="Q23" s="18" t="s">
        <v>36</v>
      </c>
      <c r="R23" s="11"/>
    </row>
    <row r="24" spans="1:18">
      <c r="A24" s="10" t="s">
        <v>18</v>
      </c>
      <c r="B24" s="16">
        <v>31017300</v>
      </c>
      <c r="C24" s="10" t="s">
        <v>132</v>
      </c>
      <c r="D24" s="11"/>
      <c r="E24" s="10" t="s">
        <v>133</v>
      </c>
      <c r="F24" s="12">
        <v>45748</v>
      </c>
      <c r="G24" s="13">
        <v>46112</v>
      </c>
      <c r="H24" s="13"/>
      <c r="I24" s="13" t="s">
        <v>25</v>
      </c>
      <c r="J24" s="13"/>
      <c r="K24" s="14">
        <v>91880.57</v>
      </c>
      <c r="L24" s="14">
        <f t="shared" si="0"/>
        <v>110256.68400000001</v>
      </c>
      <c r="M24" s="10" t="s">
        <v>134</v>
      </c>
      <c r="N24" s="2" t="s">
        <v>135</v>
      </c>
      <c r="O24" s="10" t="s">
        <v>24</v>
      </c>
      <c r="P24" s="11" t="s">
        <v>25</v>
      </c>
      <c r="Q24" s="18" t="s">
        <v>36</v>
      </c>
      <c r="R24" s="11"/>
    </row>
    <row r="25" spans="1:18" ht="30.95">
      <c r="A25" s="10" t="s">
        <v>18</v>
      </c>
      <c r="B25" s="11">
        <v>31017345</v>
      </c>
      <c r="C25" s="10" t="s">
        <v>136</v>
      </c>
      <c r="D25" s="11" t="s">
        <v>114</v>
      </c>
      <c r="E25" s="10" t="s">
        <v>137</v>
      </c>
      <c r="F25" s="12">
        <v>45966</v>
      </c>
      <c r="G25" s="13">
        <v>46112</v>
      </c>
      <c r="H25" s="13"/>
      <c r="I25" s="13" t="s">
        <v>25</v>
      </c>
      <c r="J25" s="13"/>
      <c r="K25" s="14">
        <v>28750</v>
      </c>
      <c r="L25" s="14">
        <f t="shared" si="0"/>
        <v>34500</v>
      </c>
      <c r="M25" s="10" t="s">
        <v>22</v>
      </c>
      <c r="N25" s="2" t="s">
        <v>138</v>
      </c>
      <c r="O25" s="10" t="s">
        <v>14</v>
      </c>
      <c r="P25" s="11" t="s">
        <v>25</v>
      </c>
      <c r="Q25" s="18" t="s">
        <v>36</v>
      </c>
      <c r="R25" s="11" t="s">
        <v>139</v>
      </c>
    </row>
    <row r="26" spans="1:18" ht="30.95">
      <c r="A26" s="10" t="s">
        <v>18</v>
      </c>
      <c r="B26" s="11">
        <v>31067397</v>
      </c>
      <c r="C26" s="10" t="s">
        <v>140</v>
      </c>
      <c r="D26" s="11" t="s">
        <v>141</v>
      </c>
      <c r="E26" s="10" t="s">
        <v>142</v>
      </c>
      <c r="F26" s="12">
        <v>45887</v>
      </c>
      <c r="G26" s="13">
        <v>46112</v>
      </c>
      <c r="H26" s="13"/>
      <c r="I26" s="13" t="s">
        <v>25</v>
      </c>
      <c r="J26" s="13"/>
      <c r="K26" s="22">
        <v>71191.78</v>
      </c>
      <c r="L26" s="14">
        <f t="shared" si="0"/>
        <v>85430.135999999999</v>
      </c>
      <c r="M26" s="10" t="s">
        <v>143</v>
      </c>
      <c r="N26" s="2" t="s">
        <v>116</v>
      </c>
      <c r="O26" s="10" t="s">
        <v>66</v>
      </c>
      <c r="P26" s="11" t="s">
        <v>25</v>
      </c>
      <c r="Q26" s="18" t="s">
        <v>36</v>
      </c>
      <c r="R26" s="11" t="s">
        <v>117</v>
      </c>
    </row>
    <row r="27" spans="1:18" ht="46.5">
      <c r="A27" s="2" t="s">
        <v>18</v>
      </c>
      <c r="B27" s="11">
        <v>31016804</v>
      </c>
      <c r="C27" s="2" t="s">
        <v>108</v>
      </c>
      <c r="D27" s="11" t="s">
        <v>144</v>
      </c>
      <c r="E27" s="2" t="s">
        <v>109</v>
      </c>
      <c r="F27" s="13">
        <v>45748</v>
      </c>
      <c r="G27" s="13">
        <v>46112</v>
      </c>
      <c r="H27" s="2" t="s">
        <v>63</v>
      </c>
      <c r="I27" s="2">
        <v>0</v>
      </c>
      <c r="J27" s="13" t="s">
        <v>75</v>
      </c>
      <c r="K27" s="14">
        <v>13085</v>
      </c>
      <c r="L27" s="14">
        <v>15702</v>
      </c>
      <c r="M27" s="2" t="s">
        <v>34</v>
      </c>
      <c r="N27" s="2" t="s">
        <v>145</v>
      </c>
      <c r="O27" s="2" t="s">
        <v>25</v>
      </c>
      <c r="P27" s="11" t="s">
        <v>25</v>
      </c>
      <c r="Q27" s="11" t="s">
        <v>26</v>
      </c>
      <c r="R27" s="11" t="s">
        <v>146</v>
      </c>
    </row>
    <row r="28" spans="1:18">
      <c r="A28" s="2" t="s">
        <v>18</v>
      </c>
      <c r="B28" s="11">
        <v>31017651</v>
      </c>
      <c r="C28" s="2" t="s">
        <v>147</v>
      </c>
      <c r="D28" s="11" t="s">
        <v>148</v>
      </c>
      <c r="E28" s="2" t="s">
        <v>149</v>
      </c>
      <c r="F28" s="13">
        <v>46084</v>
      </c>
      <c r="G28" s="13">
        <v>46115</v>
      </c>
      <c r="H28" s="2" t="s">
        <v>84</v>
      </c>
      <c r="I28" s="2">
        <v>0</v>
      </c>
      <c r="J28" s="13" t="s">
        <v>75</v>
      </c>
      <c r="K28" s="14">
        <v>9112.4</v>
      </c>
      <c r="L28" s="14">
        <v>10934.88</v>
      </c>
      <c r="M28" s="2" t="s">
        <v>22</v>
      </c>
      <c r="N28" s="2" t="s">
        <v>95</v>
      </c>
      <c r="O28" s="2" t="s">
        <v>25</v>
      </c>
      <c r="P28" s="11" t="s">
        <v>150</v>
      </c>
      <c r="Q28" s="11" t="s">
        <v>51</v>
      </c>
      <c r="R28" s="11" t="s">
        <v>52</v>
      </c>
    </row>
    <row r="29" spans="1:18" ht="30.95">
      <c r="A29" s="2" t="s">
        <v>18</v>
      </c>
      <c r="B29" s="11">
        <v>31018033</v>
      </c>
      <c r="C29" s="2" t="s">
        <v>151</v>
      </c>
      <c r="D29" s="11" t="s">
        <v>152</v>
      </c>
      <c r="E29" s="2" t="s">
        <v>153</v>
      </c>
      <c r="F29" s="13">
        <v>46118</v>
      </c>
      <c r="G29" s="13">
        <v>46118</v>
      </c>
      <c r="H29" s="2" t="s">
        <v>49</v>
      </c>
      <c r="I29" s="2">
        <v>0</v>
      </c>
      <c r="J29" s="13" t="s">
        <v>75</v>
      </c>
      <c r="K29" s="14">
        <v>36877.199999999997</v>
      </c>
      <c r="L29" s="14">
        <v>44252.639999999992</v>
      </c>
      <c r="M29" s="2" t="s">
        <v>22</v>
      </c>
      <c r="N29" s="2" t="s">
        <v>95</v>
      </c>
      <c r="O29" s="2" t="s">
        <v>25</v>
      </c>
      <c r="P29" s="11" t="s">
        <v>25</v>
      </c>
      <c r="Q29" s="11" t="s">
        <v>51</v>
      </c>
      <c r="R29" s="11" t="s">
        <v>52</v>
      </c>
    </row>
    <row r="30" spans="1:18">
      <c r="A30" s="10" t="s">
        <v>18</v>
      </c>
      <c r="B30" s="11"/>
      <c r="C30" s="10" t="s">
        <v>154</v>
      </c>
      <c r="D30" s="11" t="s">
        <v>155</v>
      </c>
      <c r="E30" s="10" t="s">
        <v>156</v>
      </c>
      <c r="F30" s="12">
        <v>45027</v>
      </c>
      <c r="G30" s="13">
        <v>46122</v>
      </c>
      <c r="H30" s="13"/>
      <c r="I30" s="13">
        <v>46853</v>
      </c>
      <c r="J30" s="13"/>
      <c r="K30" s="14">
        <v>54750</v>
      </c>
      <c r="L30" s="14"/>
      <c r="M30" s="2" t="s">
        <v>157</v>
      </c>
      <c r="N30" s="2" t="s">
        <v>158</v>
      </c>
      <c r="O30" s="10" t="s">
        <v>24</v>
      </c>
      <c r="P30" s="11"/>
      <c r="Q30" s="18" t="s">
        <v>36</v>
      </c>
      <c r="R30" s="11" t="s">
        <v>159</v>
      </c>
    </row>
    <row r="31" spans="1:18">
      <c r="A31" s="2" t="s">
        <v>18</v>
      </c>
      <c r="B31" s="11">
        <v>32017201</v>
      </c>
      <c r="C31" s="2" t="s">
        <v>160</v>
      </c>
      <c r="D31" s="11" t="s">
        <v>114</v>
      </c>
      <c r="E31" s="2" t="s">
        <v>161</v>
      </c>
      <c r="F31" s="13">
        <v>46070</v>
      </c>
      <c r="G31" s="13">
        <v>46135</v>
      </c>
      <c r="H31" s="2" t="s">
        <v>162</v>
      </c>
      <c r="I31" s="2" t="s">
        <v>163</v>
      </c>
      <c r="J31" s="13" t="s">
        <v>75</v>
      </c>
      <c r="K31" s="14">
        <v>7591.69</v>
      </c>
      <c r="L31" s="14">
        <v>9110.0279999999984</v>
      </c>
      <c r="M31" s="2" t="s">
        <v>64</v>
      </c>
      <c r="N31" s="2" t="s">
        <v>164</v>
      </c>
      <c r="O31" s="2" t="s">
        <v>66</v>
      </c>
      <c r="P31" s="11" t="s">
        <v>25</v>
      </c>
      <c r="Q31" s="11" t="s">
        <v>165</v>
      </c>
      <c r="R31" s="11" t="s">
        <v>166</v>
      </c>
    </row>
    <row r="32" spans="1:18" ht="30.95">
      <c r="A32" s="2" t="s">
        <v>18</v>
      </c>
      <c r="B32" s="11">
        <v>32017298</v>
      </c>
      <c r="C32" s="2" t="s">
        <v>167</v>
      </c>
      <c r="D32" s="11" t="s">
        <v>114</v>
      </c>
      <c r="E32" s="2" t="s">
        <v>168</v>
      </c>
      <c r="F32" s="13">
        <v>46094</v>
      </c>
      <c r="G32" s="13">
        <v>46136</v>
      </c>
      <c r="H32" s="2" t="s">
        <v>169</v>
      </c>
      <c r="I32" s="2">
        <v>0</v>
      </c>
      <c r="J32" s="13" t="s">
        <v>75</v>
      </c>
      <c r="K32" s="14">
        <v>6485.74</v>
      </c>
      <c r="L32" s="14">
        <v>7782.887999999999</v>
      </c>
      <c r="M32" s="2" t="s">
        <v>64</v>
      </c>
      <c r="N32" s="2" t="s">
        <v>170</v>
      </c>
      <c r="O32" s="2" t="s">
        <v>66</v>
      </c>
      <c r="P32" s="11" t="s">
        <v>66</v>
      </c>
      <c r="Q32" s="11" t="s">
        <v>51</v>
      </c>
      <c r="R32" s="11">
        <v>16186797</v>
      </c>
    </row>
    <row r="33" spans="1:18">
      <c r="A33" s="2" t="s">
        <v>18</v>
      </c>
      <c r="B33" s="11">
        <v>31017760</v>
      </c>
      <c r="C33" s="2" t="s">
        <v>171</v>
      </c>
      <c r="D33" s="11" t="s">
        <v>114</v>
      </c>
      <c r="E33" s="2" t="s">
        <v>172</v>
      </c>
      <c r="F33" s="13">
        <v>46125</v>
      </c>
      <c r="G33" s="13">
        <v>46153</v>
      </c>
      <c r="H33" s="2" t="s">
        <v>84</v>
      </c>
      <c r="I33" s="2" t="s">
        <v>75</v>
      </c>
      <c r="J33" s="13" t="s">
        <v>75</v>
      </c>
      <c r="K33" s="14">
        <v>27491.5</v>
      </c>
      <c r="L33" s="14">
        <v>32989.799999999996</v>
      </c>
      <c r="M33" s="2" t="s">
        <v>64</v>
      </c>
      <c r="N33" s="2" t="s">
        <v>99</v>
      </c>
      <c r="O33" s="2" t="s">
        <v>66</v>
      </c>
      <c r="P33" s="11" t="s">
        <v>25</v>
      </c>
      <c r="Q33" s="11" t="s">
        <v>165</v>
      </c>
      <c r="R33" s="11" t="s">
        <v>173</v>
      </c>
    </row>
    <row r="34" spans="1:18">
      <c r="A34" s="2" t="s">
        <v>18</v>
      </c>
      <c r="B34" s="11" t="s">
        <v>174</v>
      </c>
      <c r="C34" s="2" t="s">
        <v>175</v>
      </c>
      <c r="D34" s="11" t="s">
        <v>176</v>
      </c>
      <c r="E34" s="2" t="s">
        <v>177</v>
      </c>
      <c r="F34" s="13">
        <v>46160</v>
      </c>
      <c r="G34" s="13">
        <v>46161</v>
      </c>
      <c r="H34" s="2" t="s">
        <v>84</v>
      </c>
      <c r="I34" s="2">
        <v>0</v>
      </c>
      <c r="J34" s="13" t="s">
        <v>75</v>
      </c>
      <c r="K34" s="14">
        <v>11725</v>
      </c>
      <c r="L34" s="14">
        <v>14070</v>
      </c>
      <c r="M34" s="2" t="s">
        <v>64</v>
      </c>
      <c r="N34" s="2" t="s">
        <v>178</v>
      </c>
      <c r="O34" s="2" t="s">
        <v>70</v>
      </c>
      <c r="P34" s="11" t="s">
        <v>25</v>
      </c>
      <c r="Q34" s="11" t="s">
        <v>51</v>
      </c>
      <c r="R34" s="11" t="s">
        <v>179</v>
      </c>
    </row>
    <row r="35" spans="1:18">
      <c r="A35" s="10" t="s">
        <v>18</v>
      </c>
      <c r="B35" s="16">
        <v>31017291</v>
      </c>
      <c r="C35" s="10" t="s">
        <v>180</v>
      </c>
      <c r="D35" s="11"/>
      <c r="E35" s="10" t="s">
        <v>181</v>
      </c>
      <c r="F35" s="12">
        <v>45962</v>
      </c>
      <c r="G35" s="13">
        <v>46174</v>
      </c>
      <c r="H35" s="13"/>
      <c r="I35" s="13" t="s">
        <v>25</v>
      </c>
      <c r="J35" s="13"/>
      <c r="K35" s="14">
        <v>100000</v>
      </c>
      <c r="L35" s="14"/>
      <c r="M35" s="2" t="s">
        <v>134</v>
      </c>
      <c r="N35" s="2" t="s">
        <v>182</v>
      </c>
      <c r="O35" s="10" t="s">
        <v>24</v>
      </c>
      <c r="P35" s="11" t="s">
        <v>25</v>
      </c>
      <c r="Q35" s="18" t="s">
        <v>36</v>
      </c>
      <c r="R35" s="11"/>
    </row>
    <row r="36" spans="1:18">
      <c r="A36" s="2" t="s">
        <v>18</v>
      </c>
      <c r="B36" s="11">
        <v>31017895</v>
      </c>
      <c r="C36" s="2" t="s">
        <v>183</v>
      </c>
      <c r="D36" s="11" t="s">
        <v>184</v>
      </c>
      <c r="E36" s="2" t="s">
        <v>185</v>
      </c>
      <c r="F36" s="13">
        <v>46146</v>
      </c>
      <c r="G36" s="13">
        <v>46175</v>
      </c>
      <c r="H36" s="2" t="s">
        <v>84</v>
      </c>
      <c r="I36" s="2">
        <v>0</v>
      </c>
      <c r="J36" s="13" t="s">
        <v>75</v>
      </c>
      <c r="K36" s="14">
        <v>7392.57</v>
      </c>
      <c r="L36" s="14">
        <v>8871.0839999999989</v>
      </c>
      <c r="M36" s="2" t="s">
        <v>22</v>
      </c>
      <c r="N36" s="2" t="s">
        <v>186</v>
      </c>
      <c r="O36" s="2" t="s">
        <v>70</v>
      </c>
      <c r="P36" s="11" t="s">
        <v>25</v>
      </c>
      <c r="Q36" s="11" t="s">
        <v>187</v>
      </c>
      <c r="R36" s="11" t="s">
        <v>188</v>
      </c>
    </row>
    <row r="37" spans="1:18" ht="30.95">
      <c r="A37" s="2" t="s">
        <v>18</v>
      </c>
      <c r="B37" s="11">
        <v>31018034</v>
      </c>
      <c r="C37" s="2" t="s">
        <v>151</v>
      </c>
      <c r="D37" s="11" t="s">
        <v>152</v>
      </c>
      <c r="E37" s="2" t="s">
        <v>153</v>
      </c>
      <c r="F37" s="13">
        <v>46177</v>
      </c>
      <c r="G37" s="13">
        <v>46177</v>
      </c>
      <c r="H37" s="2" t="s">
        <v>49</v>
      </c>
      <c r="I37" s="2">
        <v>0</v>
      </c>
      <c r="J37" s="13" t="s">
        <v>75</v>
      </c>
      <c r="K37" s="14">
        <v>36877.199999999997</v>
      </c>
      <c r="L37" s="14">
        <v>44252.639999999992</v>
      </c>
      <c r="M37" s="2" t="s">
        <v>22</v>
      </c>
      <c r="N37" s="2" t="s">
        <v>95</v>
      </c>
      <c r="O37" s="2" t="s">
        <v>25</v>
      </c>
      <c r="P37" s="11" t="s">
        <v>25</v>
      </c>
      <c r="Q37" s="11" t="s">
        <v>51</v>
      </c>
      <c r="R37" s="11" t="s">
        <v>52</v>
      </c>
    </row>
    <row r="38" spans="1:18">
      <c r="A38" s="2" t="s">
        <v>18</v>
      </c>
      <c r="B38" s="11">
        <v>31017732</v>
      </c>
      <c r="C38" s="2" t="s">
        <v>189</v>
      </c>
      <c r="D38" s="11" t="s">
        <v>190</v>
      </c>
      <c r="E38" s="2" t="s">
        <v>191</v>
      </c>
      <c r="F38" s="13">
        <v>46086</v>
      </c>
      <c r="G38" s="13">
        <v>46178</v>
      </c>
      <c r="H38" s="2" t="s">
        <v>162</v>
      </c>
      <c r="I38" s="2" t="s">
        <v>75</v>
      </c>
      <c r="J38" s="13" t="s">
        <v>75</v>
      </c>
      <c r="K38" s="14">
        <v>12000</v>
      </c>
      <c r="L38" s="14">
        <v>14400</v>
      </c>
      <c r="M38" s="2" t="s">
        <v>64</v>
      </c>
      <c r="N38" s="2" t="s">
        <v>192</v>
      </c>
      <c r="O38" s="2" t="s">
        <v>193</v>
      </c>
      <c r="P38" s="11" t="s">
        <v>25</v>
      </c>
      <c r="Q38" s="11" t="s">
        <v>26</v>
      </c>
      <c r="R38" s="11" t="s">
        <v>194</v>
      </c>
    </row>
    <row r="39" spans="1:18">
      <c r="A39" s="10" t="s">
        <v>18</v>
      </c>
      <c r="B39" s="11">
        <v>31014229</v>
      </c>
      <c r="C39" s="10" t="s">
        <v>195</v>
      </c>
      <c r="D39" s="11" t="s">
        <v>196</v>
      </c>
      <c r="E39" s="10" t="s">
        <v>197</v>
      </c>
      <c r="F39" s="12">
        <v>45096</v>
      </c>
      <c r="G39" s="13">
        <v>46191</v>
      </c>
      <c r="H39" s="13"/>
      <c r="I39" s="13"/>
      <c r="J39" s="13"/>
      <c r="K39" s="14">
        <v>49463.88</v>
      </c>
      <c r="L39" s="14">
        <f>K39*1.2</f>
        <v>59356.655999999995</v>
      </c>
      <c r="M39" s="2" t="s">
        <v>51</v>
      </c>
      <c r="N39" s="2" t="s">
        <v>198</v>
      </c>
      <c r="O39" s="10" t="s">
        <v>24</v>
      </c>
      <c r="P39" s="11" t="s">
        <v>25</v>
      </c>
      <c r="Q39" s="11" t="s">
        <v>199</v>
      </c>
      <c r="R39" s="11" t="s">
        <v>200</v>
      </c>
    </row>
    <row r="40" spans="1:18">
      <c r="A40" s="10" t="s">
        <v>201</v>
      </c>
      <c r="B40" s="11"/>
      <c r="C40" s="10" t="s">
        <v>202</v>
      </c>
      <c r="D40" s="11" t="s">
        <v>203</v>
      </c>
      <c r="E40" s="10" t="s">
        <v>204</v>
      </c>
      <c r="F40" s="12">
        <v>44734</v>
      </c>
      <c r="G40" s="13">
        <v>46194</v>
      </c>
      <c r="H40" s="13"/>
      <c r="I40" s="13" t="s">
        <v>70</v>
      </c>
      <c r="J40" s="13"/>
      <c r="K40" s="14" t="s">
        <v>205</v>
      </c>
      <c r="L40" s="14"/>
      <c r="M40" s="2" t="s">
        <v>22</v>
      </c>
      <c r="N40" s="2" t="s">
        <v>206</v>
      </c>
      <c r="O40" s="10" t="s">
        <v>14</v>
      </c>
      <c r="P40" s="11" t="s">
        <v>25</v>
      </c>
      <c r="Q40" s="11" t="s">
        <v>207</v>
      </c>
      <c r="R40" s="11"/>
    </row>
    <row r="41" spans="1:18" ht="30.95">
      <c r="A41" s="2" t="s">
        <v>18</v>
      </c>
      <c r="B41" s="11">
        <v>31017680</v>
      </c>
      <c r="C41" s="2" t="s">
        <v>208</v>
      </c>
      <c r="D41" s="11" t="s">
        <v>209</v>
      </c>
      <c r="E41" s="2" t="s">
        <v>210</v>
      </c>
      <c r="F41" s="13">
        <v>46090</v>
      </c>
      <c r="G41" s="13">
        <v>46203</v>
      </c>
      <c r="H41" s="2" t="s">
        <v>211</v>
      </c>
      <c r="I41" s="2">
        <v>0</v>
      </c>
      <c r="J41" s="13" t="s">
        <v>75</v>
      </c>
      <c r="K41" s="14">
        <v>20575</v>
      </c>
      <c r="L41" s="14">
        <v>24690</v>
      </c>
      <c r="M41" s="2" t="s">
        <v>64</v>
      </c>
      <c r="N41" s="2" t="s">
        <v>212</v>
      </c>
      <c r="O41" s="2" t="s">
        <v>25</v>
      </c>
      <c r="P41" s="11" t="s">
        <v>25</v>
      </c>
      <c r="Q41" s="11" t="s">
        <v>26</v>
      </c>
      <c r="R41" s="11" t="s">
        <v>213</v>
      </c>
    </row>
    <row r="42" spans="1:18" ht="77.45">
      <c r="A42" s="10" t="s">
        <v>18</v>
      </c>
      <c r="B42" s="11" t="s">
        <v>214</v>
      </c>
      <c r="C42" s="10" t="s">
        <v>215</v>
      </c>
      <c r="D42" s="11" t="s">
        <v>114</v>
      </c>
      <c r="E42" s="10" t="s">
        <v>216</v>
      </c>
      <c r="F42" s="12">
        <v>46041</v>
      </c>
      <c r="G42" s="13">
        <v>46234</v>
      </c>
      <c r="H42" s="13"/>
      <c r="I42" s="13" t="s">
        <v>25</v>
      </c>
      <c r="J42" s="13"/>
      <c r="K42" s="14">
        <v>1338995.5</v>
      </c>
      <c r="L42" s="14">
        <f t="shared" ref="L42:L47" si="1">K42*1.2</f>
        <v>1606794.5999999999</v>
      </c>
      <c r="M42" s="2" t="s">
        <v>22</v>
      </c>
      <c r="N42" s="2" t="s">
        <v>217</v>
      </c>
      <c r="O42" s="10" t="s">
        <v>25</v>
      </c>
      <c r="P42" s="11" t="s">
        <v>25</v>
      </c>
      <c r="Q42" s="11" t="s">
        <v>100</v>
      </c>
      <c r="R42" s="11" t="s">
        <v>218</v>
      </c>
    </row>
    <row r="43" spans="1:18" ht="30.95">
      <c r="A43" s="10" t="s">
        <v>18</v>
      </c>
      <c r="B43" s="11">
        <v>31017133</v>
      </c>
      <c r="C43" s="2" t="s">
        <v>219</v>
      </c>
      <c r="D43" s="11" t="s">
        <v>196</v>
      </c>
      <c r="E43" s="2" t="s">
        <v>219</v>
      </c>
      <c r="F43" s="12">
        <v>45894</v>
      </c>
      <c r="G43" s="13">
        <v>46258</v>
      </c>
      <c r="H43" s="13"/>
      <c r="I43" s="13" t="s">
        <v>25</v>
      </c>
      <c r="J43" s="13"/>
      <c r="K43" s="14">
        <v>11487.45</v>
      </c>
      <c r="L43" s="14">
        <f t="shared" si="1"/>
        <v>13784.94</v>
      </c>
      <c r="M43" s="2" t="s">
        <v>64</v>
      </c>
      <c r="N43" s="2" t="s">
        <v>220</v>
      </c>
      <c r="O43" s="10" t="s">
        <v>24</v>
      </c>
      <c r="P43" s="11" t="s">
        <v>25</v>
      </c>
      <c r="Q43" s="18" t="s">
        <v>36</v>
      </c>
      <c r="R43" s="11" t="s">
        <v>221</v>
      </c>
    </row>
    <row r="44" spans="1:18">
      <c r="A44" s="10" t="s">
        <v>18</v>
      </c>
      <c r="B44" s="11" t="s">
        <v>222</v>
      </c>
      <c r="C44" s="10" t="s">
        <v>223</v>
      </c>
      <c r="D44" s="11"/>
      <c r="E44" s="10" t="s">
        <v>224</v>
      </c>
      <c r="F44" s="12" t="s">
        <v>225</v>
      </c>
      <c r="G44" s="13">
        <v>46265</v>
      </c>
      <c r="H44" s="13"/>
      <c r="I44" s="13" t="s">
        <v>70</v>
      </c>
      <c r="J44" s="13"/>
      <c r="K44" s="14">
        <v>150000</v>
      </c>
      <c r="L44" s="14">
        <f t="shared" si="1"/>
        <v>180000</v>
      </c>
      <c r="M44" s="2" t="s">
        <v>22</v>
      </c>
      <c r="N44" s="2" t="s">
        <v>226</v>
      </c>
      <c r="O44" s="10" t="s">
        <v>24</v>
      </c>
      <c r="P44" s="11" t="s">
        <v>25</v>
      </c>
      <c r="Q44" s="18" t="s">
        <v>36</v>
      </c>
      <c r="R44" s="11" t="s">
        <v>227</v>
      </c>
    </row>
    <row r="45" spans="1:18" ht="30.95">
      <c r="A45" s="10" t="s">
        <v>18</v>
      </c>
      <c r="B45" s="11">
        <v>31015757</v>
      </c>
      <c r="C45" s="10" t="s">
        <v>228</v>
      </c>
      <c r="D45" s="11" t="s">
        <v>196</v>
      </c>
      <c r="E45" s="23" t="s">
        <v>229</v>
      </c>
      <c r="F45" s="12">
        <v>45901</v>
      </c>
      <c r="G45" s="13">
        <v>46265</v>
      </c>
      <c r="H45" s="13"/>
      <c r="I45" s="13" t="s">
        <v>70</v>
      </c>
      <c r="J45" s="13"/>
      <c r="K45" s="14" t="s">
        <v>230</v>
      </c>
      <c r="L45" s="14">
        <f t="shared" si="1"/>
        <v>24489.719999999998</v>
      </c>
      <c r="M45" s="2" t="s">
        <v>22</v>
      </c>
      <c r="N45" s="2" t="s">
        <v>231</v>
      </c>
      <c r="O45" s="10" t="s">
        <v>24</v>
      </c>
      <c r="P45" s="11" t="s">
        <v>25</v>
      </c>
      <c r="Q45" s="18" t="s">
        <v>36</v>
      </c>
      <c r="R45" s="11" t="s">
        <v>232</v>
      </c>
    </row>
    <row r="46" spans="1:18">
      <c r="A46" s="10" t="s">
        <v>18</v>
      </c>
      <c r="B46" s="16">
        <v>31017260</v>
      </c>
      <c r="C46" s="10" t="s">
        <v>233</v>
      </c>
      <c r="D46" s="11"/>
      <c r="E46" s="10" t="s">
        <v>234</v>
      </c>
      <c r="F46" s="12">
        <v>45870</v>
      </c>
      <c r="G46" s="13">
        <v>46265</v>
      </c>
      <c r="H46" s="13"/>
      <c r="I46" s="13" t="s">
        <v>25</v>
      </c>
      <c r="J46" s="13"/>
      <c r="K46" s="14">
        <v>21200</v>
      </c>
      <c r="L46" s="14">
        <f t="shared" si="1"/>
        <v>25440</v>
      </c>
      <c r="M46" s="2" t="s">
        <v>235</v>
      </c>
      <c r="N46" s="2" t="s">
        <v>236</v>
      </c>
      <c r="O46" s="10" t="s">
        <v>15</v>
      </c>
      <c r="P46" s="11" t="s">
        <v>66</v>
      </c>
      <c r="Q46" s="18" t="s">
        <v>36</v>
      </c>
      <c r="R46" s="11"/>
    </row>
    <row r="47" spans="1:18" ht="108.6">
      <c r="A47" s="10" t="s">
        <v>18</v>
      </c>
      <c r="B47" s="16">
        <v>31017454</v>
      </c>
      <c r="C47" s="10" t="s">
        <v>237</v>
      </c>
      <c r="D47" s="11"/>
      <c r="E47" s="10" t="s">
        <v>238</v>
      </c>
      <c r="F47" s="12">
        <v>45964</v>
      </c>
      <c r="G47" s="13">
        <v>46265</v>
      </c>
      <c r="H47" s="13"/>
      <c r="I47" s="13" t="s">
        <v>25</v>
      </c>
      <c r="J47" s="13"/>
      <c r="K47" s="14">
        <v>120000</v>
      </c>
      <c r="L47" s="14">
        <f t="shared" si="1"/>
        <v>144000</v>
      </c>
      <c r="M47" s="2" t="s">
        <v>22</v>
      </c>
      <c r="N47" s="2" t="s">
        <v>239</v>
      </c>
      <c r="O47" s="10" t="s">
        <v>66</v>
      </c>
      <c r="P47" s="11" t="s">
        <v>120</v>
      </c>
      <c r="Q47" s="18" t="s">
        <v>36</v>
      </c>
      <c r="R47" s="11" t="s">
        <v>240</v>
      </c>
    </row>
    <row r="48" spans="1:18" ht="62.1">
      <c r="A48" s="2" t="s">
        <v>18</v>
      </c>
      <c r="B48" s="11">
        <v>31017618</v>
      </c>
      <c r="C48" s="2" t="s">
        <v>241</v>
      </c>
      <c r="D48" s="11" t="s">
        <v>242</v>
      </c>
      <c r="E48" s="2" t="s">
        <v>243</v>
      </c>
      <c r="F48" s="13">
        <v>46083</v>
      </c>
      <c r="G48" s="13">
        <v>46265</v>
      </c>
      <c r="H48" s="2" t="s">
        <v>244</v>
      </c>
      <c r="I48" s="2" t="s">
        <v>162</v>
      </c>
      <c r="J48" s="13" t="s">
        <v>245</v>
      </c>
      <c r="K48" s="14">
        <v>120000</v>
      </c>
      <c r="L48" s="14">
        <v>144000</v>
      </c>
      <c r="M48" s="2" t="s">
        <v>22</v>
      </c>
      <c r="N48" s="2" t="s">
        <v>246</v>
      </c>
      <c r="O48" s="2" t="s">
        <v>25</v>
      </c>
      <c r="P48" s="11" t="s">
        <v>25</v>
      </c>
      <c r="Q48" s="11" t="s">
        <v>26</v>
      </c>
      <c r="R48" s="11" t="s">
        <v>247</v>
      </c>
    </row>
    <row r="49" spans="1:18" ht="30.95">
      <c r="A49" s="2" t="s">
        <v>18</v>
      </c>
      <c r="B49" s="11">
        <v>31017840</v>
      </c>
      <c r="C49" s="2" t="s">
        <v>248</v>
      </c>
      <c r="D49" s="11" t="s">
        <v>249</v>
      </c>
      <c r="E49" s="2" t="s">
        <v>250</v>
      </c>
      <c r="F49" s="13">
        <v>46113</v>
      </c>
      <c r="G49" s="13">
        <v>46265</v>
      </c>
      <c r="H49" s="2" t="s">
        <v>251</v>
      </c>
      <c r="I49" s="2" t="s">
        <v>63</v>
      </c>
      <c r="J49" s="13">
        <v>46265</v>
      </c>
      <c r="K49" s="14">
        <v>50083</v>
      </c>
      <c r="L49" s="14">
        <v>60099.6</v>
      </c>
      <c r="M49" s="2" t="s">
        <v>22</v>
      </c>
      <c r="N49" s="2" t="s">
        <v>252</v>
      </c>
      <c r="O49" s="2" t="s">
        <v>25</v>
      </c>
      <c r="P49" s="11" t="s">
        <v>25</v>
      </c>
      <c r="Q49" s="11" t="s">
        <v>26</v>
      </c>
      <c r="R49" s="11" t="s">
        <v>91</v>
      </c>
    </row>
    <row r="50" spans="1:18" ht="30.95">
      <c r="A50" s="10" t="s">
        <v>253</v>
      </c>
      <c r="B50" s="11" t="s">
        <v>75</v>
      </c>
      <c r="C50" s="10" t="s">
        <v>254</v>
      </c>
      <c r="D50" s="11" t="s">
        <v>255</v>
      </c>
      <c r="E50" s="10" t="s">
        <v>256</v>
      </c>
      <c r="F50" s="12">
        <v>45574</v>
      </c>
      <c r="G50" s="13">
        <v>46295</v>
      </c>
      <c r="H50" s="13"/>
      <c r="I50" s="13" t="s">
        <v>70</v>
      </c>
      <c r="J50" s="13"/>
      <c r="K50" s="14" t="s">
        <v>257</v>
      </c>
      <c r="L50" s="14"/>
      <c r="M50" s="2" t="s">
        <v>22</v>
      </c>
      <c r="N50" s="2" t="s">
        <v>258</v>
      </c>
      <c r="O50" s="10" t="s">
        <v>14</v>
      </c>
      <c r="P50" s="11" t="s">
        <v>25</v>
      </c>
      <c r="Q50" s="18" t="s">
        <v>36</v>
      </c>
      <c r="R50" s="11" t="s">
        <v>259</v>
      </c>
    </row>
    <row r="51" spans="1:18">
      <c r="A51" s="10" t="s">
        <v>53</v>
      </c>
      <c r="B51" s="11">
        <v>31017188</v>
      </c>
      <c r="C51" s="10" t="s">
        <v>260</v>
      </c>
      <c r="D51" s="11" t="s">
        <v>196</v>
      </c>
      <c r="E51" s="10" t="s">
        <v>261</v>
      </c>
      <c r="F51" s="12">
        <v>45931</v>
      </c>
      <c r="G51" s="13">
        <v>46295</v>
      </c>
      <c r="H51" s="13"/>
      <c r="I51" s="13" t="s">
        <v>120</v>
      </c>
      <c r="J51" s="13"/>
      <c r="K51" s="14">
        <v>96095.52</v>
      </c>
      <c r="L51" s="14">
        <f>K51*1.2</f>
        <v>115314.624</v>
      </c>
      <c r="M51" s="2" t="s">
        <v>22</v>
      </c>
      <c r="N51" s="2" t="s">
        <v>262</v>
      </c>
      <c r="O51" s="10" t="s">
        <v>14</v>
      </c>
      <c r="P51" s="11" t="s">
        <v>25</v>
      </c>
      <c r="Q51" s="18" t="s">
        <v>36</v>
      </c>
      <c r="R51" s="11" t="s">
        <v>263</v>
      </c>
    </row>
    <row r="52" spans="1:18" ht="30.95">
      <c r="A52" s="2" t="s">
        <v>18</v>
      </c>
      <c r="B52" s="11" t="s">
        <v>264</v>
      </c>
      <c r="C52" s="2" t="s">
        <v>265</v>
      </c>
      <c r="D52" s="11" t="s">
        <v>266</v>
      </c>
      <c r="E52" s="2" t="s">
        <v>267</v>
      </c>
      <c r="F52" s="13">
        <v>46082</v>
      </c>
      <c r="G52" s="13">
        <v>46295</v>
      </c>
      <c r="H52" s="2" t="s">
        <v>268</v>
      </c>
      <c r="I52" s="2" t="s">
        <v>163</v>
      </c>
      <c r="J52" s="13" t="s">
        <v>75</v>
      </c>
      <c r="K52" s="14">
        <v>20000</v>
      </c>
      <c r="L52" s="14">
        <v>24000</v>
      </c>
      <c r="M52" s="2" t="s">
        <v>64</v>
      </c>
      <c r="N52" s="2" t="s">
        <v>269</v>
      </c>
      <c r="O52" s="2" t="s">
        <v>66</v>
      </c>
      <c r="P52" s="11" t="s">
        <v>25</v>
      </c>
      <c r="Q52" s="18" t="s">
        <v>36</v>
      </c>
      <c r="R52" s="11" t="s">
        <v>270</v>
      </c>
    </row>
    <row r="53" spans="1:18" ht="30.95">
      <c r="A53" s="2" t="s">
        <v>18</v>
      </c>
      <c r="B53" s="11">
        <v>31617810</v>
      </c>
      <c r="C53" s="11" t="s">
        <v>271</v>
      </c>
      <c r="D53" s="11" t="s">
        <v>87</v>
      </c>
      <c r="E53" s="17" t="s">
        <v>272</v>
      </c>
      <c r="F53" s="13">
        <v>46113</v>
      </c>
      <c r="G53" s="13">
        <v>46295</v>
      </c>
      <c r="H53" s="2" t="s">
        <v>244</v>
      </c>
      <c r="I53" s="2" t="s">
        <v>75</v>
      </c>
      <c r="J53" s="13" t="s">
        <v>75</v>
      </c>
      <c r="K53" s="14">
        <v>14302</v>
      </c>
      <c r="L53" s="14">
        <v>17162.399999999998</v>
      </c>
      <c r="M53" s="2" t="s">
        <v>34</v>
      </c>
      <c r="N53" s="2" t="s">
        <v>273</v>
      </c>
      <c r="O53" s="2" t="s">
        <v>66</v>
      </c>
      <c r="P53" s="11" t="s">
        <v>66</v>
      </c>
      <c r="Q53" s="11" t="s">
        <v>26</v>
      </c>
      <c r="R53" s="11" t="s">
        <v>274</v>
      </c>
    </row>
    <row r="54" spans="1:18">
      <c r="A54" s="2" t="s">
        <v>18</v>
      </c>
      <c r="B54" s="11">
        <v>32027276</v>
      </c>
      <c r="C54" s="2" t="s">
        <v>275</v>
      </c>
      <c r="D54" s="11" t="s">
        <v>276</v>
      </c>
      <c r="E54" s="2" t="s">
        <v>277</v>
      </c>
      <c r="F54" s="13">
        <v>46113</v>
      </c>
      <c r="G54" s="13">
        <v>46296</v>
      </c>
      <c r="H54" s="2" t="s">
        <v>244</v>
      </c>
      <c r="I54" s="2">
        <v>0</v>
      </c>
      <c r="J54" s="13" t="s">
        <v>213</v>
      </c>
      <c r="K54" s="22">
        <v>5200</v>
      </c>
      <c r="L54" s="14">
        <v>6240</v>
      </c>
      <c r="M54" s="2" t="s">
        <v>64</v>
      </c>
      <c r="N54" s="2" t="s">
        <v>278</v>
      </c>
      <c r="O54" s="2" t="s">
        <v>66</v>
      </c>
      <c r="P54" s="11" t="s">
        <v>25</v>
      </c>
      <c r="Q54" s="11" t="s">
        <v>26</v>
      </c>
      <c r="R54" s="11" t="s">
        <v>279</v>
      </c>
    </row>
    <row r="55" spans="1:18" ht="46.5">
      <c r="A55" s="2" t="s">
        <v>18</v>
      </c>
      <c r="B55" s="11">
        <v>31017532</v>
      </c>
      <c r="C55" s="2" t="s">
        <v>280</v>
      </c>
      <c r="D55" s="11" t="s">
        <v>281</v>
      </c>
      <c r="E55" s="17" t="s">
        <v>282</v>
      </c>
      <c r="F55" s="13">
        <v>46175</v>
      </c>
      <c r="G55" s="13">
        <v>46302</v>
      </c>
      <c r="H55" s="2" t="s">
        <v>251</v>
      </c>
      <c r="I55" s="2" t="s">
        <v>75</v>
      </c>
      <c r="J55" s="13">
        <v>46302</v>
      </c>
      <c r="K55" s="14">
        <v>26760</v>
      </c>
      <c r="L55" s="14">
        <v>32112</v>
      </c>
      <c r="M55" s="2" t="s">
        <v>34</v>
      </c>
      <c r="N55" s="2" t="s">
        <v>283</v>
      </c>
      <c r="O55" s="2" t="s">
        <v>66</v>
      </c>
      <c r="P55" s="11" t="s">
        <v>25</v>
      </c>
      <c r="Q55" s="11" t="s">
        <v>36</v>
      </c>
      <c r="R55" s="11" t="s">
        <v>284</v>
      </c>
    </row>
    <row r="56" spans="1:18" ht="46.5">
      <c r="A56" s="2" t="s">
        <v>18</v>
      </c>
      <c r="B56" s="11">
        <v>31017533</v>
      </c>
      <c r="C56" s="2" t="s">
        <v>285</v>
      </c>
      <c r="D56" s="11" t="s">
        <v>190</v>
      </c>
      <c r="E56" s="17" t="s">
        <v>286</v>
      </c>
      <c r="F56" s="13">
        <v>46175</v>
      </c>
      <c r="G56" s="13">
        <v>46302</v>
      </c>
      <c r="H56" s="2" t="s">
        <v>251</v>
      </c>
      <c r="I56" s="2" t="s">
        <v>75</v>
      </c>
      <c r="J56" s="13"/>
      <c r="K56" s="14">
        <v>25595</v>
      </c>
      <c r="L56" s="14">
        <v>30714</v>
      </c>
      <c r="M56" s="2" t="s">
        <v>34</v>
      </c>
      <c r="N56" s="2" t="s">
        <v>287</v>
      </c>
      <c r="O56" s="2" t="s">
        <v>66</v>
      </c>
      <c r="P56" s="11" t="s">
        <v>25</v>
      </c>
      <c r="Q56" s="11" t="s">
        <v>36</v>
      </c>
      <c r="R56" s="11" t="s">
        <v>288</v>
      </c>
    </row>
    <row r="57" spans="1:18">
      <c r="A57" s="10" t="s">
        <v>18</v>
      </c>
      <c r="B57" s="16">
        <v>31017281</v>
      </c>
      <c r="C57" s="17" t="s">
        <v>289</v>
      </c>
      <c r="D57" s="16" t="s">
        <v>114</v>
      </c>
      <c r="E57" s="17" t="s">
        <v>290</v>
      </c>
      <c r="F57" s="12">
        <v>45952</v>
      </c>
      <c r="G57" s="13">
        <v>46305</v>
      </c>
      <c r="H57" s="13"/>
      <c r="I57" s="13" t="s">
        <v>25</v>
      </c>
      <c r="J57" s="13"/>
      <c r="K57" s="14">
        <v>13350</v>
      </c>
      <c r="L57" s="14">
        <f>K57*1.2</f>
        <v>16020</v>
      </c>
      <c r="M57" s="2" t="s">
        <v>22</v>
      </c>
      <c r="N57" s="2" t="s">
        <v>291</v>
      </c>
      <c r="O57" s="10" t="s">
        <v>24</v>
      </c>
      <c r="P57" s="11" t="s">
        <v>25</v>
      </c>
      <c r="Q57" s="11" t="s">
        <v>36</v>
      </c>
      <c r="R57" s="11" t="s">
        <v>292</v>
      </c>
    </row>
    <row r="58" spans="1:18">
      <c r="A58" s="10" t="s">
        <v>18</v>
      </c>
      <c r="B58" s="16">
        <v>31017284</v>
      </c>
      <c r="C58" s="10" t="s">
        <v>293</v>
      </c>
      <c r="D58" s="11" t="s">
        <v>114</v>
      </c>
      <c r="E58" s="10" t="s">
        <v>294</v>
      </c>
      <c r="F58" s="12">
        <v>45952</v>
      </c>
      <c r="G58" s="13">
        <v>46317</v>
      </c>
      <c r="H58" s="13"/>
      <c r="I58" s="13" t="s">
        <v>25</v>
      </c>
      <c r="J58" s="13"/>
      <c r="K58" s="14">
        <v>6750</v>
      </c>
      <c r="L58" s="14">
        <f>K58*1.2</f>
        <v>8100</v>
      </c>
      <c r="M58" s="2" t="s">
        <v>22</v>
      </c>
      <c r="N58" s="2" t="s">
        <v>291</v>
      </c>
      <c r="O58" s="10" t="s">
        <v>24</v>
      </c>
      <c r="P58" s="11" t="s">
        <v>25</v>
      </c>
      <c r="Q58" s="11" t="s">
        <v>36</v>
      </c>
      <c r="R58" s="11" t="s">
        <v>295</v>
      </c>
    </row>
    <row r="59" spans="1:18">
      <c r="A59" s="10" t="s">
        <v>18</v>
      </c>
      <c r="B59" s="11">
        <v>31015558</v>
      </c>
      <c r="C59" s="10" t="s">
        <v>296</v>
      </c>
      <c r="D59" s="11" t="s">
        <v>196</v>
      </c>
      <c r="E59" s="10" t="s">
        <v>296</v>
      </c>
      <c r="F59" s="12">
        <v>45956</v>
      </c>
      <c r="G59" s="13">
        <v>46320</v>
      </c>
      <c r="H59" s="13"/>
      <c r="I59" s="13" t="s">
        <v>70</v>
      </c>
      <c r="J59" s="13"/>
      <c r="K59" s="14" t="s">
        <v>297</v>
      </c>
      <c r="L59" s="14">
        <f>K59*1.2</f>
        <v>27999</v>
      </c>
      <c r="M59" s="2"/>
      <c r="N59" s="2" t="s">
        <v>298</v>
      </c>
      <c r="O59" s="10" t="s">
        <v>14</v>
      </c>
      <c r="P59" s="11" t="s">
        <v>25</v>
      </c>
      <c r="Q59" s="18" t="s">
        <v>36</v>
      </c>
      <c r="R59" s="11" t="s">
        <v>299</v>
      </c>
    </row>
    <row r="60" spans="1:18">
      <c r="A60" s="10" t="s">
        <v>18</v>
      </c>
      <c r="B60" s="16">
        <v>31017266</v>
      </c>
      <c r="C60" s="17" t="s">
        <v>300</v>
      </c>
      <c r="D60" s="24"/>
      <c r="E60" s="17" t="s">
        <v>300</v>
      </c>
      <c r="F60" s="12">
        <v>45908</v>
      </c>
      <c r="G60" s="13">
        <v>46326</v>
      </c>
      <c r="H60" s="13"/>
      <c r="I60" s="13">
        <v>46691</v>
      </c>
      <c r="J60" s="13"/>
      <c r="K60" s="14">
        <v>4213</v>
      </c>
      <c r="L60" s="14">
        <f t="shared" ref="L60:L64" si="2">K60*1.2</f>
        <v>5055.5999999999995</v>
      </c>
      <c r="M60" s="2" t="s">
        <v>64</v>
      </c>
      <c r="N60" s="17" t="s">
        <v>301</v>
      </c>
      <c r="O60" s="10" t="s">
        <v>14</v>
      </c>
      <c r="P60" s="11" t="s">
        <v>25</v>
      </c>
      <c r="Q60" s="18" t="s">
        <v>36</v>
      </c>
      <c r="R60" s="11"/>
    </row>
    <row r="61" spans="1:18">
      <c r="A61" s="10" t="s">
        <v>18</v>
      </c>
      <c r="B61" s="11">
        <v>31017269</v>
      </c>
      <c r="C61" s="10" t="s">
        <v>302</v>
      </c>
      <c r="D61" s="11"/>
      <c r="E61" s="10" t="s">
        <v>303</v>
      </c>
      <c r="F61" s="12">
        <v>45962</v>
      </c>
      <c r="G61" s="13">
        <v>46326</v>
      </c>
      <c r="H61" s="13"/>
      <c r="I61" s="13"/>
      <c r="J61" s="13"/>
      <c r="K61" s="14">
        <v>13800</v>
      </c>
      <c r="L61" s="14">
        <f t="shared" si="2"/>
        <v>16560</v>
      </c>
      <c r="M61" s="2" t="s">
        <v>22</v>
      </c>
      <c r="N61" s="2" t="s">
        <v>304</v>
      </c>
      <c r="O61" s="10" t="s">
        <v>14</v>
      </c>
      <c r="P61" s="11" t="s">
        <v>25</v>
      </c>
      <c r="Q61" s="18" t="s">
        <v>36</v>
      </c>
      <c r="R61" s="11" t="s">
        <v>305</v>
      </c>
    </row>
    <row r="62" spans="1:18">
      <c r="A62" s="10" t="s">
        <v>18</v>
      </c>
      <c r="B62" s="16">
        <v>31017269</v>
      </c>
      <c r="C62" s="2" t="s">
        <v>306</v>
      </c>
      <c r="D62" s="11"/>
      <c r="E62" s="2" t="s">
        <v>307</v>
      </c>
      <c r="F62" s="12">
        <v>45962</v>
      </c>
      <c r="G62" s="13">
        <v>46326</v>
      </c>
      <c r="H62" s="13"/>
      <c r="I62" s="13">
        <v>46691</v>
      </c>
      <c r="J62" s="13"/>
      <c r="K62" s="14">
        <v>13800</v>
      </c>
      <c r="L62" s="14">
        <f t="shared" si="2"/>
        <v>16560</v>
      </c>
      <c r="M62" s="2" t="s">
        <v>64</v>
      </c>
      <c r="N62" s="2" t="s">
        <v>308</v>
      </c>
      <c r="O62" s="10" t="s">
        <v>14</v>
      </c>
      <c r="P62" s="11" t="s">
        <v>25</v>
      </c>
      <c r="Q62" s="18" t="s">
        <v>36</v>
      </c>
      <c r="R62" s="11" t="s">
        <v>309</v>
      </c>
    </row>
    <row r="63" spans="1:18">
      <c r="A63" s="10" t="s">
        <v>18</v>
      </c>
      <c r="B63" s="11">
        <v>31017348</v>
      </c>
      <c r="C63" s="10" t="s">
        <v>310</v>
      </c>
      <c r="D63" s="11" t="s">
        <v>196</v>
      </c>
      <c r="E63" s="2" t="s">
        <v>311</v>
      </c>
      <c r="F63" s="12">
        <v>45973</v>
      </c>
      <c r="G63" s="13">
        <v>46337</v>
      </c>
      <c r="H63" s="13"/>
      <c r="I63" s="13" t="s">
        <v>25</v>
      </c>
      <c r="J63" s="13"/>
      <c r="K63" s="14">
        <v>25026.7</v>
      </c>
      <c r="L63" s="14">
        <f t="shared" si="2"/>
        <v>30032.04</v>
      </c>
      <c r="M63" s="2" t="s">
        <v>64</v>
      </c>
      <c r="N63" s="2" t="s">
        <v>312</v>
      </c>
      <c r="O63" s="10" t="s">
        <v>24</v>
      </c>
      <c r="P63" s="11" t="s">
        <v>25</v>
      </c>
      <c r="Q63" s="18" t="s">
        <v>36</v>
      </c>
      <c r="R63" s="11" t="s">
        <v>313</v>
      </c>
    </row>
    <row r="64" spans="1:18">
      <c r="A64" s="10" t="s">
        <v>18</v>
      </c>
      <c r="B64" s="11">
        <v>31017177</v>
      </c>
      <c r="C64" s="10" t="s">
        <v>314</v>
      </c>
      <c r="D64" s="11" t="s">
        <v>196</v>
      </c>
      <c r="E64" s="10" t="s">
        <v>315</v>
      </c>
      <c r="F64" s="12">
        <v>45988</v>
      </c>
      <c r="G64" s="13">
        <v>46353</v>
      </c>
      <c r="H64" s="13"/>
      <c r="I64" s="13" t="s">
        <v>316</v>
      </c>
      <c r="J64" s="13"/>
      <c r="K64" s="14">
        <v>15200</v>
      </c>
      <c r="L64" s="14">
        <f t="shared" si="2"/>
        <v>18240</v>
      </c>
      <c r="M64" s="2" t="s">
        <v>22</v>
      </c>
      <c r="N64" s="2" t="s">
        <v>317</v>
      </c>
      <c r="O64" s="10" t="s">
        <v>14</v>
      </c>
      <c r="P64" s="11" t="s">
        <v>25</v>
      </c>
      <c r="Q64" s="18" t="s">
        <v>36</v>
      </c>
      <c r="R64" s="11" t="s">
        <v>318</v>
      </c>
    </row>
    <row r="65" spans="1:18">
      <c r="A65" s="2" t="s">
        <v>18</v>
      </c>
      <c r="B65" s="11">
        <v>31017551</v>
      </c>
      <c r="C65" s="2" t="s">
        <v>319</v>
      </c>
      <c r="D65" s="11" t="s">
        <v>97</v>
      </c>
      <c r="E65" s="2" t="s">
        <v>320</v>
      </c>
      <c r="F65" s="13" t="s">
        <v>321</v>
      </c>
      <c r="G65" s="13">
        <v>46356</v>
      </c>
      <c r="H65" s="2" t="s">
        <v>322</v>
      </c>
      <c r="I65" s="2" t="s">
        <v>163</v>
      </c>
      <c r="J65" s="13" t="s">
        <v>75</v>
      </c>
      <c r="K65" s="14">
        <v>32535.279999999999</v>
      </c>
      <c r="L65" s="14">
        <v>39042.335999999996</v>
      </c>
      <c r="M65" s="2" t="s">
        <v>22</v>
      </c>
      <c r="N65" s="2" t="s">
        <v>323</v>
      </c>
      <c r="O65" s="2" t="s">
        <v>66</v>
      </c>
      <c r="P65" s="11" t="s">
        <v>25</v>
      </c>
      <c r="Q65" s="18" t="s">
        <v>36</v>
      </c>
      <c r="R65" s="11" t="s">
        <v>324</v>
      </c>
    </row>
    <row r="66" spans="1:18">
      <c r="A66" s="10" t="s">
        <v>18</v>
      </c>
      <c r="B66" s="11">
        <v>31017353</v>
      </c>
      <c r="C66" s="10" t="s">
        <v>310</v>
      </c>
      <c r="D66" s="11" t="s">
        <v>325</v>
      </c>
      <c r="E66" s="2" t="s">
        <v>326</v>
      </c>
      <c r="F66" s="12">
        <v>46023</v>
      </c>
      <c r="G66" s="13">
        <v>46387</v>
      </c>
      <c r="H66" s="13"/>
      <c r="I66" s="13">
        <v>46752</v>
      </c>
      <c r="J66" s="13"/>
      <c r="K66" s="14">
        <v>12419.88</v>
      </c>
      <c r="L66" s="14">
        <f>K66*1.2</f>
        <v>14903.855999999998</v>
      </c>
      <c r="M66" s="2" t="s">
        <v>64</v>
      </c>
      <c r="N66" s="2" t="s">
        <v>327</v>
      </c>
      <c r="O66" s="10" t="s">
        <v>24</v>
      </c>
      <c r="P66" s="11" t="s">
        <v>25</v>
      </c>
      <c r="Q66" s="18" t="s">
        <v>36</v>
      </c>
      <c r="R66" s="11" t="s">
        <v>232</v>
      </c>
    </row>
    <row r="67" spans="1:18" ht="108.6">
      <c r="A67" s="2" t="s">
        <v>18</v>
      </c>
      <c r="B67" s="11">
        <v>31017515</v>
      </c>
      <c r="C67" s="2" t="s">
        <v>328</v>
      </c>
      <c r="D67" s="11" t="s">
        <v>329</v>
      </c>
      <c r="E67" s="2" t="s">
        <v>330</v>
      </c>
      <c r="F67" s="13">
        <v>45864</v>
      </c>
      <c r="G67" s="13">
        <v>46387</v>
      </c>
      <c r="H67" s="2" t="s">
        <v>331</v>
      </c>
      <c r="I67" s="2" t="s">
        <v>38</v>
      </c>
      <c r="J67" s="13" t="s">
        <v>38</v>
      </c>
      <c r="K67" s="14">
        <v>133875</v>
      </c>
      <c r="L67" s="14">
        <v>160650</v>
      </c>
      <c r="M67" s="2" t="s">
        <v>34</v>
      </c>
      <c r="N67" s="2" t="s">
        <v>332</v>
      </c>
      <c r="O67" s="2" t="s">
        <v>25</v>
      </c>
      <c r="P67" s="11" t="s">
        <v>25</v>
      </c>
      <c r="Q67" s="11" t="s">
        <v>36</v>
      </c>
      <c r="R67" s="11">
        <v>3536032</v>
      </c>
    </row>
    <row r="68" spans="1:18" ht="30.95">
      <c r="A68" s="2" t="s">
        <v>18</v>
      </c>
      <c r="B68" s="11">
        <v>32017095</v>
      </c>
      <c r="C68" s="2" t="s">
        <v>333</v>
      </c>
      <c r="D68" s="11" t="s">
        <v>97</v>
      </c>
      <c r="E68" s="2" t="s">
        <v>334</v>
      </c>
      <c r="F68" s="13">
        <v>46035</v>
      </c>
      <c r="G68" s="13">
        <v>46400</v>
      </c>
      <c r="H68" s="2" t="s">
        <v>63</v>
      </c>
      <c r="I68" s="2" t="s">
        <v>63</v>
      </c>
      <c r="J68" s="13">
        <v>46082</v>
      </c>
      <c r="K68" s="14">
        <v>7550</v>
      </c>
      <c r="L68" s="14">
        <v>9060</v>
      </c>
      <c r="M68" s="2" t="s">
        <v>64</v>
      </c>
      <c r="N68" s="2" t="s">
        <v>335</v>
      </c>
      <c r="O68" s="2" t="s">
        <v>66</v>
      </c>
      <c r="P68" s="11" t="s">
        <v>25</v>
      </c>
      <c r="Q68" s="11" t="s">
        <v>36</v>
      </c>
      <c r="R68" s="11">
        <v>12481998</v>
      </c>
    </row>
    <row r="69" spans="1:18" ht="30.95">
      <c r="A69" s="2" t="s">
        <v>18</v>
      </c>
      <c r="B69" s="11" t="s">
        <v>336</v>
      </c>
      <c r="C69" s="2" t="s">
        <v>337</v>
      </c>
      <c r="D69" s="11" t="s">
        <v>281</v>
      </c>
      <c r="E69" s="2" t="s">
        <v>338</v>
      </c>
      <c r="F69" s="13">
        <v>46133</v>
      </c>
      <c r="G69" s="13">
        <v>46416</v>
      </c>
      <c r="H69" s="2" t="s">
        <v>322</v>
      </c>
      <c r="I69" s="2">
        <v>0</v>
      </c>
      <c r="J69" s="13" t="s">
        <v>163</v>
      </c>
      <c r="K69" s="14">
        <v>31448</v>
      </c>
      <c r="L69" s="14">
        <v>37737.599999999999</v>
      </c>
      <c r="M69" s="2" t="s">
        <v>64</v>
      </c>
      <c r="N69" s="2" t="s">
        <v>339</v>
      </c>
      <c r="O69" s="2" t="s">
        <v>66</v>
      </c>
      <c r="P69" s="11" t="s">
        <v>25</v>
      </c>
      <c r="Q69" s="11" t="s">
        <v>36</v>
      </c>
      <c r="R69" s="11" t="s">
        <v>340</v>
      </c>
    </row>
    <row r="70" spans="1:18">
      <c r="A70" s="2" t="s">
        <v>18</v>
      </c>
      <c r="B70" s="11" t="s">
        <v>341</v>
      </c>
      <c r="C70" s="2" t="s">
        <v>342</v>
      </c>
      <c r="D70" s="11" t="s">
        <v>343</v>
      </c>
      <c r="E70" s="2" t="s">
        <v>344</v>
      </c>
      <c r="F70" s="13">
        <v>46085</v>
      </c>
      <c r="G70" s="13">
        <v>46450</v>
      </c>
      <c r="H70" s="2" t="s">
        <v>63</v>
      </c>
      <c r="I70" s="2">
        <v>0</v>
      </c>
      <c r="J70" s="13" t="s">
        <v>75</v>
      </c>
      <c r="K70" s="14">
        <v>6500</v>
      </c>
      <c r="L70" s="14">
        <v>7800</v>
      </c>
      <c r="M70" s="2" t="s">
        <v>64</v>
      </c>
      <c r="N70" s="2" t="s">
        <v>345</v>
      </c>
      <c r="O70" s="2" t="s">
        <v>25</v>
      </c>
      <c r="P70" s="11" t="s">
        <v>25</v>
      </c>
      <c r="Q70" s="11" t="s">
        <v>51</v>
      </c>
      <c r="R70" s="11" t="s">
        <v>346</v>
      </c>
    </row>
    <row r="71" spans="1:18">
      <c r="A71" s="10" t="s">
        <v>18</v>
      </c>
      <c r="B71" s="16">
        <v>31017209</v>
      </c>
      <c r="C71" s="2" t="s">
        <v>347</v>
      </c>
      <c r="D71" s="11"/>
      <c r="E71" s="2" t="s">
        <v>348</v>
      </c>
      <c r="F71" s="12">
        <v>45481</v>
      </c>
      <c r="G71" s="13">
        <v>46467</v>
      </c>
      <c r="H71" s="13"/>
      <c r="I71" s="13" t="s">
        <v>25</v>
      </c>
      <c r="J71" s="13"/>
      <c r="K71" s="14">
        <v>18000</v>
      </c>
      <c r="L71" s="14">
        <f>K71*1.2</f>
        <v>21600</v>
      </c>
      <c r="M71" s="2" t="s">
        <v>349</v>
      </c>
      <c r="N71" s="2" t="s">
        <v>350</v>
      </c>
      <c r="O71" s="10" t="s">
        <v>15</v>
      </c>
      <c r="P71" s="11" t="s">
        <v>66</v>
      </c>
      <c r="Q71" s="11" t="s">
        <v>36</v>
      </c>
      <c r="R71" s="11"/>
    </row>
    <row r="72" spans="1:18" ht="30.95">
      <c r="A72" s="2" t="s">
        <v>18</v>
      </c>
      <c r="B72" s="11">
        <v>31017632</v>
      </c>
      <c r="C72" s="2" t="s">
        <v>351</v>
      </c>
      <c r="D72" s="11" t="s">
        <v>352</v>
      </c>
      <c r="E72" s="2" t="s">
        <v>353</v>
      </c>
      <c r="F72" s="13">
        <v>46108</v>
      </c>
      <c r="G72" s="13">
        <v>46473</v>
      </c>
      <c r="H72" s="2" t="s">
        <v>63</v>
      </c>
      <c r="I72" s="2">
        <v>0</v>
      </c>
      <c r="J72" s="13" t="s">
        <v>75</v>
      </c>
      <c r="K72" s="14">
        <v>50000</v>
      </c>
      <c r="L72" s="14">
        <v>60000</v>
      </c>
      <c r="M72" s="2" t="s">
        <v>34</v>
      </c>
      <c r="N72" s="2" t="s">
        <v>35</v>
      </c>
      <c r="O72" s="2" t="s">
        <v>66</v>
      </c>
      <c r="P72" s="11" t="s">
        <v>25</v>
      </c>
      <c r="Q72" s="11" t="s">
        <v>26</v>
      </c>
      <c r="R72" s="11" t="s">
        <v>354</v>
      </c>
    </row>
    <row r="73" spans="1:18">
      <c r="A73" s="10" t="s">
        <v>355</v>
      </c>
      <c r="B73" s="11" t="s">
        <v>75</v>
      </c>
      <c r="C73" s="10" t="s">
        <v>356</v>
      </c>
      <c r="D73" s="11" t="s">
        <v>114</v>
      </c>
      <c r="E73" s="10" t="s">
        <v>357</v>
      </c>
      <c r="F73" s="12">
        <v>45383</v>
      </c>
      <c r="G73" s="13">
        <v>46477</v>
      </c>
      <c r="H73" s="13"/>
      <c r="I73" s="13" t="s">
        <v>70</v>
      </c>
      <c r="J73" s="13"/>
      <c r="K73" s="14" t="s">
        <v>358</v>
      </c>
      <c r="L73" s="14"/>
      <c r="M73" s="2" t="s">
        <v>359</v>
      </c>
      <c r="N73" s="2" t="s">
        <v>360</v>
      </c>
      <c r="O73" s="10" t="s">
        <v>24</v>
      </c>
      <c r="P73" s="11" t="s">
        <v>25</v>
      </c>
      <c r="Q73" s="2" t="s">
        <v>361</v>
      </c>
      <c r="R73" s="11" t="s">
        <v>362</v>
      </c>
    </row>
    <row r="74" spans="1:18">
      <c r="A74" s="10" t="s">
        <v>355</v>
      </c>
      <c r="B74" s="11" t="s">
        <v>75</v>
      </c>
      <c r="C74" s="10" t="s">
        <v>363</v>
      </c>
      <c r="D74" s="11" t="s">
        <v>114</v>
      </c>
      <c r="E74" s="10" t="s">
        <v>364</v>
      </c>
      <c r="F74" s="12">
        <v>45383</v>
      </c>
      <c r="G74" s="13">
        <v>46477</v>
      </c>
      <c r="H74" s="13"/>
      <c r="I74" s="13" t="s">
        <v>70</v>
      </c>
      <c r="J74" s="13"/>
      <c r="K74" s="14" t="s">
        <v>358</v>
      </c>
      <c r="L74" s="14"/>
      <c r="M74" s="2" t="s">
        <v>359</v>
      </c>
      <c r="N74" s="2" t="s">
        <v>365</v>
      </c>
      <c r="O74" s="10" t="s">
        <v>24</v>
      </c>
      <c r="P74" s="11" t="s">
        <v>25</v>
      </c>
      <c r="Q74" s="11" t="s">
        <v>361</v>
      </c>
      <c r="R74" s="11" t="s">
        <v>366</v>
      </c>
    </row>
    <row r="75" spans="1:18">
      <c r="A75" s="2" t="s">
        <v>18</v>
      </c>
      <c r="B75" s="11" t="s">
        <v>367</v>
      </c>
      <c r="C75" s="2" t="s">
        <v>368</v>
      </c>
      <c r="D75" s="11" t="s">
        <v>176</v>
      </c>
      <c r="E75" s="2" t="s">
        <v>369</v>
      </c>
      <c r="F75" s="13">
        <v>46113</v>
      </c>
      <c r="G75" s="13">
        <v>46477</v>
      </c>
      <c r="H75" s="2" t="s">
        <v>63</v>
      </c>
      <c r="I75" s="2" t="s">
        <v>63</v>
      </c>
      <c r="J75" s="13">
        <v>46476</v>
      </c>
      <c r="K75" s="14">
        <v>44426.38</v>
      </c>
      <c r="L75" s="14">
        <v>53311.655999999995</v>
      </c>
      <c r="M75" s="2" t="s">
        <v>370</v>
      </c>
      <c r="N75" s="2" t="s">
        <v>371</v>
      </c>
      <c r="O75" s="2" t="s">
        <v>70</v>
      </c>
      <c r="P75" s="11" t="s">
        <v>25</v>
      </c>
      <c r="Q75" s="11" t="s">
        <v>36</v>
      </c>
      <c r="R75" s="11" t="s">
        <v>107</v>
      </c>
    </row>
    <row r="76" spans="1:18" ht="30.95">
      <c r="A76" s="2" t="s">
        <v>18</v>
      </c>
      <c r="B76" s="11">
        <v>31018051</v>
      </c>
      <c r="C76" s="2" t="s">
        <v>372</v>
      </c>
      <c r="D76" s="11" t="s">
        <v>152</v>
      </c>
      <c r="E76" s="2" t="s">
        <v>373</v>
      </c>
      <c r="F76" s="13">
        <v>46113</v>
      </c>
      <c r="G76" s="13">
        <v>46477</v>
      </c>
      <c r="H76" s="2" t="s">
        <v>63</v>
      </c>
      <c r="I76" s="2">
        <v>12</v>
      </c>
      <c r="J76" s="13" t="s">
        <v>75</v>
      </c>
      <c r="K76" s="14">
        <v>10000</v>
      </c>
      <c r="L76" s="14">
        <v>12000</v>
      </c>
      <c r="M76" s="2" t="s">
        <v>34</v>
      </c>
      <c r="N76" s="2" t="s">
        <v>374</v>
      </c>
      <c r="O76" s="2" t="s">
        <v>25</v>
      </c>
      <c r="P76" s="11" t="s">
        <v>25</v>
      </c>
      <c r="Q76" s="11" t="s">
        <v>36</v>
      </c>
      <c r="R76" s="11" t="s">
        <v>75</v>
      </c>
    </row>
    <row r="77" spans="1:18">
      <c r="A77" s="10" t="s">
        <v>18</v>
      </c>
      <c r="B77" s="11"/>
      <c r="C77" s="10" t="s">
        <v>375</v>
      </c>
      <c r="D77" s="11" t="s">
        <v>155</v>
      </c>
      <c r="E77" s="10" t="s">
        <v>375</v>
      </c>
      <c r="F77" s="12">
        <v>45406</v>
      </c>
      <c r="G77" s="13">
        <v>46500</v>
      </c>
      <c r="H77" s="13"/>
      <c r="I77" s="13" t="s">
        <v>70</v>
      </c>
      <c r="J77" s="13"/>
      <c r="K77" s="14" t="s">
        <v>376</v>
      </c>
      <c r="L77" s="14"/>
      <c r="M77" s="2" t="s">
        <v>22</v>
      </c>
      <c r="N77" s="2" t="s">
        <v>377</v>
      </c>
      <c r="O77" s="10" t="s">
        <v>24</v>
      </c>
      <c r="P77" s="11" t="s">
        <v>25</v>
      </c>
      <c r="Q77" s="11"/>
      <c r="R77" s="11" t="s">
        <v>378</v>
      </c>
    </row>
    <row r="78" spans="1:18" ht="93">
      <c r="A78" s="2" t="s">
        <v>18</v>
      </c>
      <c r="B78" s="16">
        <v>31017838</v>
      </c>
      <c r="C78" s="2" t="s">
        <v>379</v>
      </c>
      <c r="D78" s="11" t="s">
        <v>380</v>
      </c>
      <c r="E78" s="17" t="s">
        <v>381</v>
      </c>
      <c r="F78" s="13">
        <v>46143</v>
      </c>
      <c r="G78" s="13">
        <v>46508</v>
      </c>
      <c r="H78" s="2" t="s">
        <v>63</v>
      </c>
      <c r="I78" s="2">
        <v>0</v>
      </c>
      <c r="J78" s="13">
        <v>46392</v>
      </c>
      <c r="K78" s="14">
        <v>17072.25</v>
      </c>
      <c r="L78" s="14">
        <v>20486.7</v>
      </c>
      <c r="M78" s="2" t="s">
        <v>64</v>
      </c>
      <c r="N78" s="2" t="s">
        <v>382</v>
      </c>
      <c r="O78" s="2" t="s">
        <v>70</v>
      </c>
      <c r="P78" s="11" t="s">
        <v>25</v>
      </c>
      <c r="Q78" s="11" t="s">
        <v>36</v>
      </c>
      <c r="R78" s="11" t="s">
        <v>383</v>
      </c>
    </row>
    <row r="79" spans="1:18">
      <c r="A79" s="2" t="s">
        <v>18</v>
      </c>
      <c r="B79" s="11" t="s">
        <v>384</v>
      </c>
      <c r="C79" s="2" t="s">
        <v>385</v>
      </c>
      <c r="D79" s="11" t="s">
        <v>196</v>
      </c>
      <c r="E79" s="2" t="s">
        <v>386</v>
      </c>
      <c r="F79" s="13">
        <v>46232</v>
      </c>
      <c r="G79" s="13">
        <v>46596</v>
      </c>
      <c r="H79" s="2" t="s">
        <v>63</v>
      </c>
      <c r="I79" s="2">
        <v>12</v>
      </c>
      <c r="J79" s="13">
        <v>46539</v>
      </c>
      <c r="K79" s="14">
        <v>15335.3</v>
      </c>
      <c r="L79" s="14">
        <v>18402.359999999997</v>
      </c>
      <c r="M79" s="2" t="s">
        <v>64</v>
      </c>
      <c r="N79" s="2" t="s">
        <v>387</v>
      </c>
      <c r="O79" s="2" t="s">
        <v>25</v>
      </c>
      <c r="P79" s="11" t="s">
        <v>25</v>
      </c>
      <c r="Q79" s="11" t="s">
        <v>36</v>
      </c>
      <c r="R79" s="11" t="s">
        <v>232</v>
      </c>
    </row>
    <row r="80" spans="1:18" ht="51" customHeight="1">
      <c r="A80" s="10" t="s">
        <v>18</v>
      </c>
      <c r="B80" s="16">
        <v>81001305</v>
      </c>
      <c r="C80" s="10" t="s">
        <v>388</v>
      </c>
      <c r="D80" s="11" t="s">
        <v>389</v>
      </c>
      <c r="E80" s="10" t="s">
        <v>390</v>
      </c>
      <c r="F80" s="12">
        <v>45694</v>
      </c>
      <c r="G80" s="13">
        <v>46788</v>
      </c>
      <c r="H80" s="13" t="s">
        <v>391</v>
      </c>
      <c r="I80" s="13" t="s">
        <v>392</v>
      </c>
      <c r="J80" s="13"/>
      <c r="K80" s="25">
        <v>24125</v>
      </c>
      <c r="L80" s="14">
        <f>K80*1.2</f>
        <v>28950</v>
      </c>
      <c r="M80" s="2" t="s">
        <v>143</v>
      </c>
      <c r="N80" s="2" t="s">
        <v>393</v>
      </c>
      <c r="O80" s="10" t="s">
        <v>14</v>
      </c>
      <c r="P80" s="11" t="s">
        <v>25</v>
      </c>
      <c r="Q80" s="11" t="s">
        <v>36</v>
      </c>
      <c r="R80" s="11" t="s">
        <v>394</v>
      </c>
    </row>
    <row r="81" spans="1:18">
      <c r="A81" s="10" t="s">
        <v>18</v>
      </c>
      <c r="B81" s="11">
        <v>31016414</v>
      </c>
      <c r="C81" s="10" t="s">
        <v>395</v>
      </c>
      <c r="D81" s="11" t="s">
        <v>196</v>
      </c>
      <c r="E81" s="10" t="s">
        <v>396</v>
      </c>
      <c r="F81" s="12" t="s">
        <v>397</v>
      </c>
      <c r="G81" s="13">
        <v>46801</v>
      </c>
      <c r="H81" s="13"/>
      <c r="I81" s="13" t="s">
        <v>70</v>
      </c>
      <c r="J81" s="13"/>
      <c r="K81" s="14" t="s">
        <v>398</v>
      </c>
      <c r="L81" s="14">
        <f>K81*1.2</f>
        <v>41038.32</v>
      </c>
      <c r="M81" s="2" t="s">
        <v>22</v>
      </c>
      <c r="N81" s="2" t="s">
        <v>399</v>
      </c>
      <c r="O81" s="10" t="s">
        <v>14</v>
      </c>
      <c r="P81" s="11" t="s">
        <v>25</v>
      </c>
      <c r="Q81" s="11" t="s">
        <v>26</v>
      </c>
      <c r="R81" s="11" t="s">
        <v>400</v>
      </c>
    </row>
    <row r="82" spans="1:18" ht="30.95">
      <c r="A82" s="2" t="s">
        <v>18</v>
      </c>
      <c r="B82" s="11">
        <v>31017518</v>
      </c>
      <c r="C82" s="2" t="s">
        <v>401</v>
      </c>
      <c r="D82" s="11" t="s">
        <v>402</v>
      </c>
      <c r="E82" s="2" t="s">
        <v>403</v>
      </c>
      <c r="F82" s="13" t="s">
        <v>404</v>
      </c>
      <c r="G82" s="13">
        <v>46804</v>
      </c>
      <c r="H82" s="2" t="s">
        <v>405</v>
      </c>
      <c r="I82" s="2" t="s">
        <v>75</v>
      </c>
      <c r="J82" s="13" t="s">
        <v>75</v>
      </c>
      <c r="K82" s="14">
        <v>21819</v>
      </c>
      <c r="L82" s="14">
        <f t="shared" ref="L82:L83" si="3">K82*1.2</f>
        <v>26182.799999999999</v>
      </c>
      <c r="M82" s="2" t="s">
        <v>64</v>
      </c>
      <c r="N82" s="2" t="s">
        <v>406</v>
      </c>
      <c r="O82" s="2" t="s">
        <v>66</v>
      </c>
      <c r="P82" s="11" t="s">
        <v>25</v>
      </c>
      <c r="Q82" s="11" t="s">
        <v>36</v>
      </c>
      <c r="R82" s="11" t="s">
        <v>407</v>
      </c>
    </row>
    <row r="83" spans="1:18">
      <c r="A83" s="10" t="s">
        <v>18</v>
      </c>
      <c r="B83" s="11" t="s">
        <v>408</v>
      </c>
      <c r="C83" s="26" t="s">
        <v>409</v>
      </c>
      <c r="D83" s="27"/>
      <c r="E83" s="26" t="s">
        <v>410</v>
      </c>
      <c r="F83" s="12">
        <v>45748</v>
      </c>
      <c r="G83" s="13">
        <v>46843</v>
      </c>
      <c r="H83" s="13"/>
      <c r="I83" s="13">
        <v>47208</v>
      </c>
      <c r="J83" s="13"/>
      <c r="K83" s="14">
        <v>30403</v>
      </c>
      <c r="L83" s="14">
        <f t="shared" si="3"/>
        <v>36483.599999999999</v>
      </c>
      <c r="M83" s="2" t="s">
        <v>22</v>
      </c>
      <c r="N83" s="2" t="s">
        <v>411</v>
      </c>
      <c r="O83" s="10" t="s">
        <v>14</v>
      </c>
      <c r="P83" s="11" t="s">
        <v>25</v>
      </c>
      <c r="Q83" s="11" t="s">
        <v>26</v>
      </c>
      <c r="R83" s="11" t="s">
        <v>412</v>
      </c>
    </row>
    <row r="84" spans="1:18">
      <c r="A84" s="2" t="s">
        <v>18</v>
      </c>
      <c r="B84" s="11" t="s">
        <v>413</v>
      </c>
      <c r="C84" s="2" t="s">
        <v>414</v>
      </c>
      <c r="D84" s="11" t="s">
        <v>415</v>
      </c>
      <c r="E84" s="2" t="s">
        <v>416</v>
      </c>
      <c r="F84" s="13">
        <v>46204</v>
      </c>
      <c r="G84" s="13">
        <v>46843</v>
      </c>
      <c r="H84" s="2" t="s">
        <v>417</v>
      </c>
      <c r="I84" s="2" t="s">
        <v>418</v>
      </c>
      <c r="J84" s="13"/>
      <c r="K84" s="14" t="s">
        <v>419</v>
      </c>
      <c r="L84" s="14" t="s">
        <v>419</v>
      </c>
      <c r="M84" s="2" t="s">
        <v>22</v>
      </c>
      <c r="N84" s="2" t="s">
        <v>206</v>
      </c>
      <c r="O84" s="2" t="s">
        <v>420</v>
      </c>
      <c r="P84" s="11" t="s">
        <v>25</v>
      </c>
      <c r="Q84" s="11" t="s">
        <v>26</v>
      </c>
      <c r="R84" s="11" t="s">
        <v>75</v>
      </c>
    </row>
    <row r="85" spans="1:18">
      <c r="A85" s="2" t="s">
        <v>18</v>
      </c>
      <c r="B85" s="11">
        <v>31017529</v>
      </c>
      <c r="C85" s="2" t="s">
        <v>421</v>
      </c>
      <c r="D85" s="11" t="s">
        <v>402</v>
      </c>
      <c r="E85" s="2" t="s">
        <v>422</v>
      </c>
      <c r="F85" s="13" t="s">
        <v>423</v>
      </c>
      <c r="G85" s="13">
        <v>46963</v>
      </c>
      <c r="H85" s="2" t="s">
        <v>424</v>
      </c>
      <c r="I85" s="2" t="s">
        <v>75</v>
      </c>
      <c r="J85" s="13" t="s">
        <v>75</v>
      </c>
      <c r="K85" s="14">
        <v>12250</v>
      </c>
      <c r="L85" s="14">
        <v>14700</v>
      </c>
      <c r="M85" s="2" t="s">
        <v>22</v>
      </c>
      <c r="N85" s="2" t="s">
        <v>425</v>
      </c>
      <c r="O85" s="2" t="s">
        <v>25</v>
      </c>
      <c r="P85" s="11" t="s">
        <v>25</v>
      </c>
      <c r="Q85" s="11" t="s">
        <v>36</v>
      </c>
      <c r="R85" s="11" t="s">
        <v>426</v>
      </c>
    </row>
    <row r="86" spans="1:18">
      <c r="A86" s="10" t="s">
        <v>427</v>
      </c>
      <c r="B86" s="11" t="s">
        <v>428</v>
      </c>
      <c r="C86" s="10" t="s">
        <v>429</v>
      </c>
      <c r="D86" s="11" t="s">
        <v>430</v>
      </c>
      <c r="E86" s="10" t="s">
        <v>429</v>
      </c>
      <c r="F86" s="12">
        <v>45566</v>
      </c>
      <c r="G86" s="13">
        <v>47026</v>
      </c>
      <c r="H86" s="13"/>
      <c r="I86" s="13">
        <v>47391</v>
      </c>
      <c r="J86" s="13"/>
      <c r="K86" s="14" t="s">
        <v>431</v>
      </c>
      <c r="L86" s="14">
        <f>K86*1.2</f>
        <v>1948800</v>
      </c>
      <c r="M86" s="2" t="s">
        <v>143</v>
      </c>
      <c r="N86" s="2" t="s">
        <v>432</v>
      </c>
      <c r="O86" s="10" t="s">
        <v>14</v>
      </c>
      <c r="P86" s="11" t="s">
        <v>25</v>
      </c>
      <c r="Q86" s="11" t="s">
        <v>26</v>
      </c>
      <c r="R86" s="11" t="s">
        <v>279</v>
      </c>
    </row>
    <row r="87" spans="1:18">
      <c r="A87" s="10" t="s">
        <v>18</v>
      </c>
      <c r="B87" s="11">
        <v>31017448</v>
      </c>
      <c r="C87" s="10" t="s">
        <v>433</v>
      </c>
      <c r="D87" s="11" t="s">
        <v>325</v>
      </c>
      <c r="E87" s="10" t="s">
        <v>434</v>
      </c>
      <c r="F87" s="12">
        <v>46010</v>
      </c>
      <c r="G87" s="13">
        <v>47106</v>
      </c>
      <c r="H87" s="13"/>
      <c r="I87" s="13" t="s">
        <v>25</v>
      </c>
      <c r="J87" s="13"/>
      <c r="K87" s="14">
        <v>28926</v>
      </c>
      <c r="L87" s="14">
        <f t="shared" ref="L87" si="4">K87*1.2</f>
        <v>34711.199999999997</v>
      </c>
      <c r="M87" s="2" t="s">
        <v>22</v>
      </c>
      <c r="N87" s="2" t="s">
        <v>435</v>
      </c>
      <c r="O87" s="10" t="s">
        <v>25</v>
      </c>
      <c r="P87" s="11" t="s">
        <v>25</v>
      </c>
      <c r="Q87" s="11" t="s">
        <v>51</v>
      </c>
      <c r="R87" s="11" t="s">
        <v>200</v>
      </c>
    </row>
    <row r="88" spans="1:18" ht="30.95">
      <c r="A88" s="2" t="s">
        <v>18</v>
      </c>
      <c r="B88" s="11" t="s">
        <v>436</v>
      </c>
      <c r="C88" s="2" t="s">
        <v>437</v>
      </c>
      <c r="D88" s="11" t="s">
        <v>438</v>
      </c>
      <c r="E88" s="2" t="s">
        <v>439</v>
      </c>
      <c r="F88" s="13">
        <v>46185</v>
      </c>
      <c r="G88" s="13">
        <v>47106</v>
      </c>
      <c r="H88" s="2" t="s">
        <v>440</v>
      </c>
      <c r="I88" s="2">
        <v>0</v>
      </c>
      <c r="J88" s="13">
        <v>47015</v>
      </c>
      <c r="K88" s="14">
        <v>73406.38</v>
      </c>
      <c r="L88" s="14">
        <v>88087.656000000003</v>
      </c>
      <c r="M88" s="2" t="s">
        <v>64</v>
      </c>
      <c r="N88" s="2" t="s">
        <v>441</v>
      </c>
      <c r="O88" s="2" t="s">
        <v>66</v>
      </c>
      <c r="P88" s="11" t="s">
        <v>25</v>
      </c>
      <c r="Q88" s="11" t="s">
        <v>36</v>
      </c>
      <c r="R88" s="11" t="s">
        <v>442</v>
      </c>
    </row>
    <row r="89" spans="1:18">
      <c r="A89" s="2" t="s">
        <v>18</v>
      </c>
      <c r="B89" s="11">
        <v>31017885</v>
      </c>
      <c r="C89" s="2" t="s">
        <v>443</v>
      </c>
      <c r="D89" s="11" t="s">
        <v>325</v>
      </c>
      <c r="E89" s="2" t="s">
        <v>444</v>
      </c>
      <c r="F89" s="13">
        <v>46135</v>
      </c>
      <c r="G89" s="13">
        <v>47231</v>
      </c>
      <c r="H89" s="2" t="s">
        <v>62</v>
      </c>
      <c r="I89" s="2">
        <v>0</v>
      </c>
      <c r="J89" s="28">
        <v>47178</v>
      </c>
      <c r="K89" s="14">
        <v>14785.05</v>
      </c>
      <c r="L89" s="14">
        <v>17742.059999999998</v>
      </c>
      <c r="M89" s="2" t="s">
        <v>64</v>
      </c>
      <c r="N89" s="2" t="s">
        <v>445</v>
      </c>
      <c r="O89" s="2" t="s">
        <v>70</v>
      </c>
      <c r="P89" s="11" t="s">
        <v>70</v>
      </c>
      <c r="Q89" s="11" t="s">
        <v>36</v>
      </c>
      <c r="R89" s="11" t="s">
        <v>313</v>
      </c>
    </row>
    <row r="90" spans="1:18">
      <c r="A90" s="2" t="s">
        <v>18</v>
      </c>
      <c r="B90" s="16">
        <v>31017886</v>
      </c>
      <c r="C90" s="2" t="s">
        <v>443</v>
      </c>
      <c r="D90" s="11" t="s">
        <v>325</v>
      </c>
      <c r="E90" s="2" t="s">
        <v>444</v>
      </c>
      <c r="F90" s="13">
        <v>46135</v>
      </c>
      <c r="G90" s="13">
        <v>47232</v>
      </c>
      <c r="H90" s="2" t="s">
        <v>446</v>
      </c>
      <c r="I90" s="2">
        <v>0</v>
      </c>
      <c r="J90" s="28">
        <v>47150</v>
      </c>
      <c r="K90" s="14">
        <v>17473.990000000002</v>
      </c>
      <c r="L90" s="14">
        <v>20968.788</v>
      </c>
      <c r="M90" s="2" t="s">
        <v>64</v>
      </c>
      <c r="N90" s="2" t="s">
        <v>445</v>
      </c>
      <c r="O90" s="2" t="s">
        <v>70</v>
      </c>
      <c r="P90" s="11" t="s">
        <v>70</v>
      </c>
      <c r="Q90" s="11" t="s">
        <v>36</v>
      </c>
      <c r="R90" s="11" t="s">
        <v>313</v>
      </c>
    </row>
    <row r="91" spans="1:18">
      <c r="A91" s="2" t="s">
        <v>18</v>
      </c>
      <c r="B91" s="11">
        <v>32017496</v>
      </c>
      <c r="C91" s="2" t="s">
        <v>447</v>
      </c>
      <c r="D91" s="11" t="s">
        <v>325</v>
      </c>
      <c r="E91" s="2" t="s">
        <v>448</v>
      </c>
      <c r="F91" s="13">
        <v>46140</v>
      </c>
      <c r="G91" s="13">
        <v>47235</v>
      </c>
      <c r="H91" s="2" t="s">
        <v>62</v>
      </c>
      <c r="I91" s="2">
        <v>0</v>
      </c>
      <c r="J91" s="13">
        <v>47150</v>
      </c>
      <c r="K91" s="14">
        <v>14785.05</v>
      </c>
      <c r="L91" s="14">
        <v>17742.059999999998</v>
      </c>
      <c r="M91" s="2" t="s">
        <v>64</v>
      </c>
      <c r="N91" s="2" t="s">
        <v>449</v>
      </c>
      <c r="O91" s="2" t="s">
        <v>25</v>
      </c>
      <c r="P91" s="11" t="s">
        <v>25</v>
      </c>
      <c r="Q91" s="11" t="s">
        <v>51</v>
      </c>
      <c r="R91" s="11" t="s">
        <v>313</v>
      </c>
    </row>
    <row r="92" spans="1:18">
      <c r="A92" s="2" t="s">
        <v>18</v>
      </c>
      <c r="B92" s="11">
        <v>32017497</v>
      </c>
      <c r="C92" s="2" t="s">
        <v>447</v>
      </c>
      <c r="D92" s="11" t="s">
        <v>325</v>
      </c>
      <c r="E92" s="2" t="s">
        <v>448</v>
      </c>
      <c r="F92" s="13">
        <v>46140</v>
      </c>
      <c r="G92" s="13">
        <v>47235</v>
      </c>
      <c r="H92" s="2" t="s">
        <v>62</v>
      </c>
      <c r="I92" s="2">
        <v>0</v>
      </c>
      <c r="J92" s="13">
        <v>47150</v>
      </c>
      <c r="K92" s="14">
        <v>17473.990000000002</v>
      </c>
      <c r="L92" s="14">
        <v>20968.788</v>
      </c>
      <c r="M92" s="2" t="s">
        <v>64</v>
      </c>
      <c r="N92" s="2" t="s">
        <v>449</v>
      </c>
      <c r="O92" s="2" t="s">
        <v>25</v>
      </c>
      <c r="P92" s="11" t="s">
        <v>25</v>
      </c>
      <c r="Q92" s="11" t="s">
        <v>51</v>
      </c>
      <c r="R92" s="11" t="s">
        <v>313</v>
      </c>
    </row>
    <row r="93" spans="1:18">
      <c r="A93" s="2" t="s">
        <v>18</v>
      </c>
      <c r="B93" s="11" t="s">
        <v>75</v>
      </c>
      <c r="C93" s="2" t="s">
        <v>450</v>
      </c>
      <c r="D93" s="11" t="s">
        <v>190</v>
      </c>
      <c r="E93" s="2" t="s">
        <v>451</v>
      </c>
      <c r="F93" s="13">
        <v>46143</v>
      </c>
      <c r="G93" s="13">
        <v>47238</v>
      </c>
      <c r="H93" s="2" t="s">
        <v>62</v>
      </c>
      <c r="I93" s="2">
        <v>0</v>
      </c>
      <c r="J93" s="13">
        <v>46873</v>
      </c>
      <c r="K93" s="14">
        <v>51216.75</v>
      </c>
      <c r="L93" s="14">
        <v>61460.1</v>
      </c>
      <c r="M93" s="2" t="s">
        <v>34</v>
      </c>
      <c r="N93" s="2" t="s">
        <v>452</v>
      </c>
      <c r="O93" s="2" t="s">
        <v>66</v>
      </c>
      <c r="P93" s="11" t="s">
        <v>25</v>
      </c>
      <c r="Q93" s="11" t="s">
        <v>51</v>
      </c>
      <c r="R93" s="11" t="s">
        <v>75</v>
      </c>
    </row>
    <row r="94" spans="1:18">
      <c r="A94" s="2" t="s">
        <v>18</v>
      </c>
      <c r="B94" s="11" t="s">
        <v>75</v>
      </c>
      <c r="C94" s="2" t="s">
        <v>453</v>
      </c>
      <c r="D94" s="11" t="s">
        <v>190</v>
      </c>
      <c r="E94" s="2" t="s">
        <v>454</v>
      </c>
      <c r="F94" s="13">
        <v>46150</v>
      </c>
      <c r="G94" s="13">
        <v>47245</v>
      </c>
      <c r="H94" s="2" t="s">
        <v>62</v>
      </c>
      <c r="I94" s="2">
        <v>0</v>
      </c>
      <c r="J94" s="13">
        <v>46880</v>
      </c>
      <c r="K94" s="14">
        <v>22425</v>
      </c>
      <c r="L94" s="14">
        <v>26910</v>
      </c>
      <c r="M94" s="2" t="s">
        <v>34</v>
      </c>
      <c r="N94" s="2" t="s">
        <v>455</v>
      </c>
      <c r="O94" s="2" t="s">
        <v>66</v>
      </c>
      <c r="P94" s="11" t="s">
        <v>25</v>
      </c>
      <c r="Q94" s="11" t="s">
        <v>51</v>
      </c>
      <c r="R94" s="11" t="s">
        <v>75</v>
      </c>
    </row>
    <row r="95" spans="1:18" ht="30.95">
      <c r="A95" s="2" t="s">
        <v>18</v>
      </c>
      <c r="B95" s="11" t="s">
        <v>456</v>
      </c>
      <c r="C95" s="2" t="s">
        <v>457</v>
      </c>
      <c r="D95" s="11" t="s">
        <v>458</v>
      </c>
      <c r="E95" s="2" t="s">
        <v>459</v>
      </c>
      <c r="F95" s="13">
        <v>46174</v>
      </c>
      <c r="G95" s="13">
        <v>47269</v>
      </c>
      <c r="H95" s="2" t="s">
        <v>62</v>
      </c>
      <c r="I95" s="2">
        <v>12</v>
      </c>
      <c r="J95" s="13">
        <v>47177</v>
      </c>
      <c r="K95" s="14">
        <v>46000</v>
      </c>
      <c r="L95" s="14">
        <v>55200</v>
      </c>
      <c r="M95" s="2" t="s">
        <v>22</v>
      </c>
      <c r="N95" s="2" t="s">
        <v>460</v>
      </c>
      <c r="O95" s="2" t="s">
        <v>66</v>
      </c>
      <c r="P95" s="11" t="s">
        <v>25</v>
      </c>
      <c r="Q95" s="11" t="s">
        <v>36</v>
      </c>
      <c r="R95" s="11" t="s">
        <v>461</v>
      </c>
    </row>
    <row r="96" spans="1:18">
      <c r="A96" s="2" t="s">
        <v>18</v>
      </c>
      <c r="B96" s="11">
        <v>31018084</v>
      </c>
      <c r="C96" s="2" t="s">
        <v>447</v>
      </c>
      <c r="D96" s="11" t="s">
        <v>325</v>
      </c>
      <c r="E96" s="2" t="s">
        <v>448</v>
      </c>
      <c r="F96" s="13">
        <v>46189</v>
      </c>
      <c r="G96" s="13">
        <v>47284</v>
      </c>
      <c r="H96" s="2" t="s">
        <v>62</v>
      </c>
      <c r="I96" s="2">
        <v>0</v>
      </c>
      <c r="J96" s="13">
        <v>47209</v>
      </c>
      <c r="K96" s="14">
        <v>12581.39</v>
      </c>
      <c r="L96" s="14">
        <v>15097.667999999998</v>
      </c>
      <c r="M96" s="2" t="s">
        <v>64</v>
      </c>
      <c r="N96" s="2" t="s">
        <v>449</v>
      </c>
      <c r="O96" s="2" t="s">
        <v>25</v>
      </c>
      <c r="P96" s="11" t="s">
        <v>25</v>
      </c>
      <c r="Q96" s="11" t="s">
        <v>51</v>
      </c>
      <c r="R96" s="11" t="s">
        <v>313</v>
      </c>
    </row>
    <row r="97" spans="1:18">
      <c r="A97" s="2" t="s">
        <v>18</v>
      </c>
      <c r="B97" s="11">
        <v>31018082</v>
      </c>
      <c r="C97" s="2" t="s">
        <v>447</v>
      </c>
      <c r="D97" s="11" t="s">
        <v>325</v>
      </c>
      <c r="E97" s="2" t="s">
        <v>448</v>
      </c>
      <c r="F97" s="13">
        <v>46189</v>
      </c>
      <c r="G97" s="13">
        <v>47284</v>
      </c>
      <c r="H97" s="2" t="s">
        <v>62</v>
      </c>
      <c r="I97" s="2">
        <v>0</v>
      </c>
      <c r="J97" s="13">
        <v>47209</v>
      </c>
      <c r="K97" s="14">
        <v>12449.26</v>
      </c>
      <c r="L97" s="14">
        <v>14939.111999999999</v>
      </c>
      <c r="M97" s="2" t="s">
        <v>64</v>
      </c>
      <c r="N97" s="2" t="s">
        <v>449</v>
      </c>
      <c r="O97" s="2" t="s">
        <v>25</v>
      </c>
      <c r="P97" s="11" t="s">
        <v>25</v>
      </c>
      <c r="Q97" s="11" t="s">
        <v>51</v>
      </c>
      <c r="R97" s="11" t="s">
        <v>313</v>
      </c>
    </row>
    <row r="98" spans="1:18">
      <c r="A98" s="2" t="s">
        <v>18</v>
      </c>
      <c r="B98" s="11">
        <v>31018081</v>
      </c>
      <c r="C98" s="2" t="s">
        <v>447</v>
      </c>
      <c r="D98" s="11" t="s">
        <v>325</v>
      </c>
      <c r="E98" s="2" t="s">
        <v>448</v>
      </c>
      <c r="F98" s="13">
        <v>46189</v>
      </c>
      <c r="G98" s="13">
        <v>47284</v>
      </c>
      <c r="H98" s="2" t="s">
        <v>62</v>
      </c>
      <c r="I98" s="2">
        <v>0</v>
      </c>
      <c r="J98" s="13">
        <v>47209</v>
      </c>
      <c r="K98" s="14">
        <v>22095.82</v>
      </c>
      <c r="L98" s="14">
        <v>26514.984</v>
      </c>
      <c r="M98" s="2" t="s">
        <v>64</v>
      </c>
      <c r="N98" s="2" t="s">
        <v>449</v>
      </c>
      <c r="O98" s="2" t="s">
        <v>25</v>
      </c>
      <c r="P98" s="11" t="s">
        <v>25</v>
      </c>
      <c r="Q98" s="11" t="s">
        <v>51</v>
      </c>
      <c r="R98" s="11" t="s">
        <v>313</v>
      </c>
    </row>
    <row r="99" spans="1:18">
      <c r="A99" s="2" t="s">
        <v>18</v>
      </c>
      <c r="B99" s="11">
        <v>31018124</v>
      </c>
      <c r="C99" s="2" t="s">
        <v>462</v>
      </c>
      <c r="D99" s="11" t="s">
        <v>463</v>
      </c>
      <c r="E99" s="2" t="s">
        <v>464</v>
      </c>
      <c r="F99" s="13">
        <v>46197</v>
      </c>
      <c r="G99" s="13">
        <v>47293</v>
      </c>
      <c r="H99" s="2" t="s">
        <v>62</v>
      </c>
      <c r="I99" s="2">
        <v>0</v>
      </c>
      <c r="J99" s="13" t="s">
        <v>75</v>
      </c>
      <c r="K99" s="14">
        <v>54000</v>
      </c>
      <c r="L99" s="14">
        <v>64800</v>
      </c>
      <c r="M99" s="2" t="s">
        <v>143</v>
      </c>
      <c r="N99" s="2" t="s">
        <v>465</v>
      </c>
      <c r="O99" s="2" t="s">
        <v>66</v>
      </c>
      <c r="P99" s="11" t="s">
        <v>25</v>
      </c>
      <c r="Q99" s="11" t="s">
        <v>36</v>
      </c>
      <c r="R99" s="11" t="s">
        <v>466</v>
      </c>
    </row>
    <row r="100" spans="1:18">
      <c r="A100" s="10" t="s">
        <v>18</v>
      </c>
      <c r="B100" s="11"/>
      <c r="C100" s="10" t="s">
        <v>467</v>
      </c>
      <c r="D100" s="11" t="s">
        <v>155</v>
      </c>
      <c r="E100" s="10" t="s">
        <v>467</v>
      </c>
      <c r="F100" s="12">
        <v>45748</v>
      </c>
      <c r="G100" s="13">
        <v>48304</v>
      </c>
      <c r="H100" s="13"/>
      <c r="I100" s="13">
        <v>49399</v>
      </c>
      <c r="J100" s="13"/>
      <c r="K100" s="14"/>
      <c r="L100" s="14"/>
      <c r="M100" s="2" t="s">
        <v>22</v>
      </c>
      <c r="N100" s="2" t="s">
        <v>468</v>
      </c>
      <c r="O100" s="10" t="s">
        <v>24</v>
      </c>
      <c r="P100" s="11" t="s">
        <v>25</v>
      </c>
      <c r="Q100" s="11" t="s">
        <v>26</v>
      </c>
      <c r="R100" s="11"/>
    </row>
    <row r="101" spans="1:18">
      <c r="A101" s="10" t="s">
        <v>53</v>
      </c>
      <c r="B101" s="11"/>
      <c r="C101" s="10" t="s">
        <v>469</v>
      </c>
      <c r="D101" s="11" t="s">
        <v>470</v>
      </c>
      <c r="E101" s="10" t="s">
        <v>469</v>
      </c>
      <c r="F101" s="12">
        <v>42948</v>
      </c>
      <c r="G101" s="13">
        <v>48426</v>
      </c>
      <c r="H101" s="13"/>
      <c r="I101" s="10"/>
      <c r="J101" s="10"/>
      <c r="K101" s="14"/>
      <c r="L101" s="14"/>
      <c r="M101" s="2" t="s">
        <v>143</v>
      </c>
      <c r="N101" s="2" t="s">
        <v>471</v>
      </c>
      <c r="O101" s="10" t="s">
        <v>24</v>
      </c>
      <c r="P101" s="11" t="s">
        <v>25</v>
      </c>
      <c r="Q101" s="11" t="s">
        <v>26</v>
      </c>
      <c r="R101" s="11" t="s">
        <v>472</v>
      </c>
    </row>
    <row r="102" spans="1:18" ht="29.1">
      <c r="A102" s="29" t="s">
        <v>18</v>
      </c>
      <c r="B102" s="30">
        <v>31018156</v>
      </c>
      <c r="C102" s="31" t="s">
        <v>473</v>
      </c>
      <c r="D102" s="32" t="s">
        <v>458</v>
      </c>
      <c r="E102" s="31" t="s">
        <v>474</v>
      </c>
      <c r="F102" s="33">
        <v>46219</v>
      </c>
      <c r="G102" s="33">
        <v>46356</v>
      </c>
      <c r="H102" s="31" t="str">
        <f t="shared" ref="H102:H104" si="5">ROUNDUP(DATEDIF(F102, G102, "m") + DATEDIF(F102, G102, "md")/31, 0)  &amp; " Months"</f>
        <v>5 Months</v>
      </c>
      <c r="I102" s="31">
        <v>0</v>
      </c>
      <c r="J102" s="34" t="s">
        <v>75</v>
      </c>
      <c r="K102" s="35">
        <v>20000</v>
      </c>
      <c r="L102" s="35">
        <f t="shared" ref="L102:L104" si="6">SUM(K102*1.2)</f>
        <v>24000</v>
      </c>
      <c r="M102" s="29" t="s">
        <v>143</v>
      </c>
      <c r="N102" s="31" t="s">
        <v>475</v>
      </c>
      <c r="O102" s="31" t="s">
        <v>66</v>
      </c>
      <c r="P102" s="30" t="s">
        <v>25</v>
      </c>
      <c r="Q102" s="32" t="s">
        <v>36</v>
      </c>
      <c r="R102" s="32" t="s">
        <v>476</v>
      </c>
    </row>
    <row r="103" spans="1:18" ht="29.1">
      <c r="A103" s="29" t="s">
        <v>18</v>
      </c>
      <c r="B103" s="30">
        <v>31018171</v>
      </c>
      <c r="C103" s="31" t="s">
        <v>477</v>
      </c>
      <c r="D103" s="32" t="s">
        <v>463</v>
      </c>
      <c r="E103" s="29" t="s">
        <v>478</v>
      </c>
      <c r="F103" s="33">
        <v>46210</v>
      </c>
      <c r="G103" s="33">
        <v>46272</v>
      </c>
      <c r="H103" s="31" t="str">
        <f t="shared" si="5"/>
        <v>2 Months</v>
      </c>
      <c r="I103" s="31">
        <v>0</v>
      </c>
      <c r="J103" s="34" t="s">
        <v>75</v>
      </c>
      <c r="K103" s="35">
        <v>12900</v>
      </c>
      <c r="L103" s="35">
        <f t="shared" si="6"/>
        <v>15480</v>
      </c>
      <c r="M103" s="29" t="s">
        <v>64</v>
      </c>
      <c r="N103" s="31" t="s">
        <v>479</v>
      </c>
      <c r="O103" s="31" t="s">
        <v>66</v>
      </c>
      <c r="P103" s="30" t="s">
        <v>25</v>
      </c>
      <c r="Q103" s="32" t="s">
        <v>36</v>
      </c>
      <c r="R103" s="30" t="s">
        <v>480</v>
      </c>
    </row>
    <row r="104" spans="1:18" ht="29.1">
      <c r="A104" s="29" t="s">
        <v>18</v>
      </c>
      <c r="B104" s="30">
        <v>31018174</v>
      </c>
      <c r="C104" s="31" t="s">
        <v>481</v>
      </c>
      <c r="D104" s="30" t="s">
        <v>482</v>
      </c>
      <c r="E104" s="31" t="s">
        <v>483</v>
      </c>
      <c r="F104" s="33">
        <v>44287</v>
      </c>
      <c r="G104" s="33">
        <v>46843</v>
      </c>
      <c r="H104" s="31" t="str">
        <f t="shared" si="5"/>
        <v>84 Months</v>
      </c>
      <c r="I104" s="31">
        <v>24</v>
      </c>
      <c r="J104" s="33">
        <v>46478</v>
      </c>
      <c r="K104" s="35"/>
      <c r="L104" s="35">
        <f t="shared" si="6"/>
        <v>0</v>
      </c>
      <c r="M104" s="31" t="s">
        <v>143</v>
      </c>
      <c r="N104" s="31" t="s">
        <v>484</v>
      </c>
      <c r="O104" s="31" t="s">
        <v>66</v>
      </c>
      <c r="P104" s="30" t="s">
        <v>66</v>
      </c>
      <c r="Q104" s="32" t="s">
        <v>36</v>
      </c>
      <c r="R104" s="30"/>
    </row>
    <row r="105" spans="1:18">
      <c r="A105" s="31" t="s">
        <v>18</v>
      </c>
      <c r="B105" s="30">
        <v>31018183</v>
      </c>
      <c r="C105" s="31" t="s">
        <v>485</v>
      </c>
      <c r="D105" s="30" t="s">
        <v>486</v>
      </c>
      <c r="E105" s="31" t="s">
        <v>487</v>
      </c>
      <c r="F105" s="33">
        <v>46126</v>
      </c>
      <c r="G105" s="33">
        <v>46552</v>
      </c>
      <c r="H105" s="31" t="str">
        <f t="shared" ref="H105:H106" si="7">ROUNDUP(DATEDIF(F105, G105, "m") + DATEDIF(F105, G105, "md")/31, 0)  &amp; " Months"</f>
        <v>14 Months</v>
      </c>
      <c r="I105" s="31">
        <v>0</v>
      </c>
      <c r="J105" s="33">
        <v>46552</v>
      </c>
      <c r="K105" s="35">
        <v>55552.5</v>
      </c>
      <c r="L105" s="35">
        <f t="shared" ref="L105:L106" si="8">SUM(K105*1.2)</f>
        <v>66663</v>
      </c>
      <c r="M105" s="31" t="s">
        <v>34</v>
      </c>
      <c r="N105" s="31" t="s">
        <v>488</v>
      </c>
      <c r="O105" s="31" t="s">
        <v>66</v>
      </c>
      <c r="P105" s="30" t="s">
        <v>25</v>
      </c>
      <c r="Q105" s="30" t="s">
        <v>36</v>
      </c>
      <c r="R105" s="30" t="s">
        <v>489</v>
      </c>
    </row>
    <row r="106" spans="1:18" ht="29.1">
      <c r="A106" s="31" t="s">
        <v>18</v>
      </c>
      <c r="B106" s="30"/>
      <c r="C106" s="31" t="s">
        <v>490</v>
      </c>
      <c r="D106" s="30" t="s">
        <v>249</v>
      </c>
      <c r="E106" s="31" t="s">
        <v>491</v>
      </c>
      <c r="F106" s="33">
        <v>46235</v>
      </c>
      <c r="G106" s="33">
        <v>46260</v>
      </c>
      <c r="H106" s="31" t="str">
        <f t="shared" si="7"/>
        <v>1 Months</v>
      </c>
      <c r="I106" s="31">
        <v>1</v>
      </c>
      <c r="J106" s="33">
        <v>46254</v>
      </c>
      <c r="K106" s="35">
        <v>9942.81</v>
      </c>
      <c r="L106" s="35">
        <f t="shared" si="8"/>
        <v>11931.371999999999</v>
      </c>
      <c r="M106" s="31" t="s">
        <v>64</v>
      </c>
      <c r="N106" s="31" t="s">
        <v>492</v>
      </c>
      <c r="O106" s="31" t="s">
        <v>66</v>
      </c>
      <c r="P106" s="30" t="s">
        <v>25</v>
      </c>
      <c r="Q106" s="30" t="s">
        <v>36</v>
      </c>
      <c r="R106" s="30" t="s">
        <v>493</v>
      </c>
    </row>
    <row r="107" spans="1:18">
      <c r="A107" s="2" t="s">
        <v>18</v>
      </c>
      <c r="B107" s="11" t="s">
        <v>494</v>
      </c>
      <c r="C107" s="2" t="s">
        <v>495</v>
      </c>
      <c r="D107" s="11" t="s">
        <v>325</v>
      </c>
      <c r="E107" s="2" t="s">
        <v>496</v>
      </c>
      <c r="F107" s="13">
        <v>45630</v>
      </c>
      <c r="G107" s="13">
        <v>46720</v>
      </c>
      <c r="H107" s="2" t="s">
        <v>497</v>
      </c>
      <c r="I107" s="2">
        <v>0</v>
      </c>
      <c r="J107" s="13">
        <v>46631</v>
      </c>
      <c r="K107" s="14">
        <v>111944</v>
      </c>
      <c r="L107" s="14">
        <f t="shared" ref="L107:L143" si="9">K107*1.2</f>
        <v>134332.79999999999</v>
      </c>
      <c r="M107" s="2" t="s">
        <v>22</v>
      </c>
      <c r="N107" s="2" t="s">
        <v>498</v>
      </c>
      <c r="O107" s="2" t="s">
        <v>66</v>
      </c>
      <c r="P107" s="11" t="s">
        <v>499</v>
      </c>
      <c r="Q107" s="11" t="s">
        <v>26</v>
      </c>
      <c r="R107" s="11"/>
    </row>
    <row r="108" spans="1:18">
      <c r="A108" s="2" t="s">
        <v>18</v>
      </c>
      <c r="B108" s="11" t="s">
        <v>500</v>
      </c>
      <c r="C108" s="2" t="s">
        <v>501</v>
      </c>
      <c r="D108" s="11" t="s">
        <v>502</v>
      </c>
      <c r="E108" s="2" t="s">
        <v>503</v>
      </c>
      <c r="F108" s="13">
        <v>45920</v>
      </c>
      <c r="G108" s="2" t="s">
        <v>504</v>
      </c>
      <c r="H108" s="2" t="s">
        <v>497</v>
      </c>
      <c r="I108" s="2">
        <v>0</v>
      </c>
      <c r="J108" s="13">
        <v>46966</v>
      </c>
      <c r="K108" s="14">
        <v>347135</v>
      </c>
      <c r="L108" s="14">
        <f t="shared" si="9"/>
        <v>416562</v>
      </c>
      <c r="M108" s="2" t="s">
        <v>22</v>
      </c>
      <c r="N108" s="2" t="s">
        <v>505</v>
      </c>
      <c r="O108" s="2" t="s">
        <v>25</v>
      </c>
      <c r="P108" s="11" t="s">
        <v>120</v>
      </c>
      <c r="Q108" s="11" t="s">
        <v>26</v>
      </c>
      <c r="R108" s="11" t="s">
        <v>442</v>
      </c>
    </row>
    <row r="109" spans="1:18">
      <c r="A109" s="2" t="s">
        <v>53</v>
      </c>
      <c r="B109" s="11" t="s">
        <v>506</v>
      </c>
      <c r="C109" s="2" t="s">
        <v>507</v>
      </c>
      <c r="D109" s="11" t="s">
        <v>325</v>
      </c>
      <c r="E109" s="2" t="s">
        <v>508</v>
      </c>
      <c r="F109" s="13">
        <v>45932</v>
      </c>
      <c r="G109" s="2" t="s">
        <v>509</v>
      </c>
      <c r="H109" s="2" t="s">
        <v>510</v>
      </c>
      <c r="I109" s="2" t="s">
        <v>510</v>
      </c>
      <c r="J109" s="2" t="s">
        <v>511</v>
      </c>
      <c r="K109" s="14">
        <v>3617.9</v>
      </c>
      <c r="L109" s="14">
        <f t="shared" si="9"/>
        <v>4341.4799999999996</v>
      </c>
      <c r="M109" s="2" t="s">
        <v>64</v>
      </c>
      <c r="N109" s="2" t="s">
        <v>512</v>
      </c>
      <c r="O109" s="2" t="s">
        <v>120</v>
      </c>
      <c r="P109" s="11" t="s">
        <v>120</v>
      </c>
      <c r="Q109" s="11" t="s">
        <v>207</v>
      </c>
      <c r="R109" s="11" t="s">
        <v>513</v>
      </c>
    </row>
    <row r="110" spans="1:18">
      <c r="A110" s="2" t="s">
        <v>53</v>
      </c>
      <c r="B110" s="11" t="s">
        <v>514</v>
      </c>
      <c r="C110" s="2" t="s">
        <v>515</v>
      </c>
      <c r="D110" s="11" t="s">
        <v>325</v>
      </c>
      <c r="E110" s="2" t="s">
        <v>516</v>
      </c>
      <c r="F110" s="13">
        <v>45920</v>
      </c>
      <c r="G110" s="13">
        <v>46649</v>
      </c>
      <c r="H110" s="2" t="s">
        <v>517</v>
      </c>
      <c r="I110" s="2" t="s">
        <v>510</v>
      </c>
      <c r="J110" s="13">
        <v>46557</v>
      </c>
      <c r="K110" s="14">
        <v>52690</v>
      </c>
      <c r="L110" s="14">
        <f t="shared" si="9"/>
        <v>63228</v>
      </c>
      <c r="M110" s="2" t="s">
        <v>64</v>
      </c>
      <c r="N110" s="2" t="s">
        <v>518</v>
      </c>
      <c r="O110" s="2" t="s">
        <v>66</v>
      </c>
      <c r="P110" s="11" t="s">
        <v>120</v>
      </c>
      <c r="Q110" s="11" t="s">
        <v>26</v>
      </c>
      <c r="R110" s="11" t="s">
        <v>519</v>
      </c>
    </row>
    <row r="111" spans="1:18">
      <c r="A111" s="2" t="s">
        <v>53</v>
      </c>
      <c r="B111" s="11" t="s">
        <v>520</v>
      </c>
      <c r="C111" s="2" t="s">
        <v>521</v>
      </c>
      <c r="D111" s="11" t="s">
        <v>325</v>
      </c>
      <c r="E111" s="2" t="s">
        <v>522</v>
      </c>
      <c r="F111" s="13">
        <v>46006</v>
      </c>
      <c r="G111" s="13">
        <v>47102</v>
      </c>
      <c r="H111" s="2" t="s">
        <v>391</v>
      </c>
      <c r="I111" s="2" t="s">
        <v>391</v>
      </c>
      <c r="J111" s="13">
        <v>46997</v>
      </c>
      <c r="K111" s="14">
        <v>33568.25</v>
      </c>
      <c r="L111" s="14">
        <f t="shared" si="9"/>
        <v>40281.9</v>
      </c>
      <c r="M111" s="2" t="s">
        <v>64</v>
      </c>
      <c r="N111" s="2" t="s">
        <v>523</v>
      </c>
      <c r="O111" s="2" t="s">
        <v>25</v>
      </c>
      <c r="P111" s="11" t="s">
        <v>120</v>
      </c>
      <c r="Q111" s="11" t="s">
        <v>36</v>
      </c>
      <c r="R111" s="11" t="s">
        <v>524</v>
      </c>
    </row>
    <row r="112" spans="1:18">
      <c r="A112" s="2" t="s">
        <v>53</v>
      </c>
      <c r="B112" s="11" t="s">
        <v>525</v>
      </c>
      <c r="C112" s="2" t="s">
        <v>526</v>
      </c>
      <c r="D112" s="11" t="s">
        <v>325</v>
      </c>
      <c r="E112" s="2" t="s">
        <v>527</v>
      </c>
      <c r="F112" s="13">
        <v>45931</v>
      </c>
      <c r="G112" s="13">
        <v>46934</v>
      </c>
      <c r="H112" s="2" t="s">
        <v>497</v>
      </c>
      <c r="I112" s="2" t="s">
        <v>510</v>
      </c>
      <c r="J112" s="13">
        <v>46843</v>
      </c>
      <c r="K112" s="14">
        <v>66528</v>
      </c>
      <c r="L112" s="14">
        <f t="shared" si="9"/>
        <v>79833.599999999991</v>
      </c>
      <c r="M112" s="2" t="s">
        <v>64</v>
      </c>
      <c r="N112" s="2" t="s">
        <v>528</v>
      </c>
      <c r="O112" s="2" t="s">
        <v>25</v>
      </c>
      <c r="P112" s="11" t="s">
        <v>120</v>
      </c>
      <c r="Q112" s="11" t="s">
        <v>36</v>
      </c>
      <c r="R112" s="11" t="s">
        <v>529</v>
      </c>
    </row>
    <row r="113" spans="1:18">
      <c r="A113" s="2" t="s">
        <v>53</v>
      </c>
      <c r="B113" s="11" t="s">
        <v>530</v>
      </c>
      <c r="C113" s="2" t="s">
        <v>531</v>
      </c>
      <c r="D113" s="11" t="s">
        <v>325</v>
      </c>
      <c r="E113" s="2" t="s">
        <v>532</v>
      </c>
      <c r="F113" s="13">
        <v>45261</v>
      </c>
      <c r="G113" s="13">
        <v>46798</v>
      </c>
      <c r="H113" s="2" t="s">
        <v>533</v>
      </c>
      <c r="I113" s="2">
        <v>0</v>
      </c>
      <c r="J113" s="13">
        <v>46706</v>
      </c>
      <c r="K113" s="14">
        <v>28435.3</v>
      </c>
      <c r="L113" s="14">
        <f t="shared" si="9"/>
        <v>34122.36</v>
      </c>
      <c r="M113" s="2" t="s">
        <v>22</v>
      </c>
      <c r="N113" s="2" t="s">
        <v>534</v>
      </c>
      <c r="O113" s="2" t="s">
        <v>25</v>
      </c>
      <c r="P113" s="11" t="s">
        <v>120</v>
      </c>
      <c r="Q113" s="11" t="s">
        <v>36</v>
      </c>
      <c r="R113" s="11"/>
    </row>
    <row r="114" spans="1:18">
      <c r="A114" s="2" t="s">
        <v>53</v>
      </c>
      <c r="B114" s="11" t="s">
        <v>535</v>
      </c>
      <c r="C114" s="2" t="s">
        <v>536</v>
      </c>
      <c r="D114" s="11" t="s">
        <v>325</v>
      </c>
      <c r="E114" s="2" t="s">
        <v>537</v>
      </c>
      <c r="F114" s="13">
        <v>45912</v>
      </c>
      <c r="G114" s="13">
        <v>47026</v>
      </c>
      <c r="H114" s="2" t="s">
        <v>538</v>
      </c>
      <c r="I114" s="2" t="s">
        <v>539</v>
      </c>
      <c r="J114" s="13">
        <v>46923</v>
      </c>
      <c r="K114" s="14">
        <v>160922</v>
      </c>
      <c r="L114" s="14">
        <f t="shared" si="9"/>
        <v>193106.4</v>
      </c>
      <c r="M114" s="2" t="s">
        <v>22</v>
      </c>
      <c r="N114" s="2" t="s">
        <v>540</v>
      </c>
      <c r="O114" s="2" t="s">
        <v>25</v>
      </c>
      <c r="P114" s="11" t="s">
        <v>120</v>
      </c>
      <c r="Q114" s="11" t="s">
        <v>36</v>
      </c>
      <c r="R114" s="11" t="s">
        <v>541</v>
      </c>
    </row>
    <row r="115" spans="1:18">
      <c r="A115" s="2" t="s">
        <v>53</v>
      </c>
      <c r="B115" s="11" t="s">
        <v>542</v>
      </c>
      <c r="C115" s="2" t="s">
        <v>543</v>
      </c>
      <c r="D115" s="11" t="s">
        <v>325</v>
      </c>
      <c r="E115" s="2" t="s">
        <v>544</v>
      </c>
      <c r="F115" s="13">
        <v>46215</v>
      </c>
      <c r="G115" s="13">
        <v>46579</v>
      </c>
      <c r="H115" s="2" t="s">
        <v>545</v>
      </c>
      <c r="I115" s="2">
        <v>0</v>
      </c>
      <c r="J115" s="13">
        <v>46539</v>
      </c>
      <c r="K115" s="14">
        <v>6825</v>
      </c>
      <c r="L115" s="14">
        <f t="shared" si="9"/>
        <v>8190</v>
      </c>
      <c r="M115" s="2" t="s">
        <v>64</v>
      </c>
      <c r="N115" s="2" t="s">
        <v>546</v>
      </c>
      <c r="O115" s="2" t="s">
        <v>66</v>
      </c>
      <c r="P115" s="11" t="s">
        <v>120</v>
      </c>
      <c r="Q115" s="11" t="s">
        <v>36</v>
      </c>
      <c r="R115" s="11" t="s">
        <v>547</v>
      </c>
    </row>
    <row r="116" spans="1:18">
      <c r="A116" s="2" t="s">
        <v>53</v>
      </c>
      <c r="B116" s="11" t="s">
        <v>548</v>
      </c>
      <c r="C116" s="2" t="s">
        <v>549</v>
      </c>
      <c r="D116" s="11" t="s">
        <v>325</v>
      </c>
      <c r="E116" s="2" t="s">
        <v>550</v>
      </c>
      <c r="F116" s="13">
        <v>45918</v>
      </c>
      <c r="G116" s="13">
        <v>46282</v>
      </c>
      <c r="H116" s="2" t="s">
        <v>510</v>
      </c>
      <c r="I116" s="2" t="s">
        <v>545</v>
      </c>
      <c r="J116" s="13">
        <v>46160</v>
      </c>
      <c r="K116" s="14">
        <v>10178.42</v>
      </c>
      <c r="L116" s="14">
        <f t="shared" si="9"/>
        <v>12214.103999999999</v>
      </c>
      <c r="M116" s="2" t="s">
        <v>64</v>
      </c>
      <c r="N116" s="2" t="s">
        <v>551</v>
      </c>
      <c r="O116" s="2" t="s">
        <v>120</v>
      </c>
      <c r="P116" s="11" t="s">
        <v>120</v>
      </c>
      <c r="Q116" s="11" t="s">
        <v>36</v>
      </c>
      <c r="R116" s="11" t="s">
        <v>552</v>
      </c>
    </row>
    <row r="117" spans="1:18">
      <c r="A117" s="2" t="s">
        <v>53</v>
      </c>
      <c r="B117" s="11" t="s">
        <v>553</v>
      </c>
      <c r="C117" s="2" t="s">
        <v>554</v>
      </c>
      <c r="D117" s="11" t="s">
        <v>555</v>
      </c>
      <c r="E117" s="2" t="s">
        <v>556</v>
      </c>
      <c r="F117" s="13">
        <v>45523</v>
      </c>
      <c r="G117" s="13">
        <v>46252</v>
      </c>
      <c r="H117" s="2" t="s">
        <v>517</v>
      </c>
      <c r="I117" s="2" t="s">
        <v>510</v>
      </c>
      <c r="J117" s="13">
        <v>46132</v>
      </c>
      <c r="K117" s="14">
        <v>47358.54</v>
      </c>
      <c r="L117" s="14">
        <f t="shared" si="9"/>
        <v>56830.248</v>
      </c>
      <c r="M117" s="2" t="s">
        <v>22</v>
      </c>
      <c r="N117" s="2" t="s">
        <v>557</v>
      </c>
      <c r="O117" s="2" t="s">
        <v>66</v>
      </c>
      <c r="P117" s="11" t="s">
        <v>120</v>
      </c>
      <c r="Q117" s="11" t="s">
        <v>36</v>
      </c>
      <c r="R117" s="11" t="s">
        <v>558</v>
      </c>
    </row>
    <row r="118" spans="1:18">
      <c r="A118" s="2" t="s">
        <v>53</v>
      </c>
      <c r="B118" s="11" t="s">
        <v>559</v>
      </c>
      <c r="C118" s="2" t="s">
        <v>560</v>
      </c>
      <c r="D118" s="11" t="s">
        <v>325</v>
      </c>
      <c r="E118" s="2" t="s">
        <v>560</v>
      </c>
      <c r="F118" s="13">
        <v>45623</v>
      </c>
      <c r="G118" s="13">
        <v>46352</v>
      </c>
      <c r="H118" s="2" t="s">
        <v>545</v>
      </c>
      <c r="I118" s="2" t="s">
        <v>510</v>
      </c>
      <c r="J118" s="13">
        <v>45923</v>
      </c>
      <c r="K118" s="14">
        <v>15200</v>
      </c>
      <c r="L118" s="14">
        <f t="shared" si="9"/>
        <v>18240</v>
      </c>
      <c r="M118" s="2" t="s">
        <v>64</v>
      </c>
      <c r="N118" s="2" t="s">
        <v>561</v>
      </c>
      <c r="O118" s="2" t="s">
        <v>120</v>
      </c>
      <c r="P118" s="11" t="s">
        <v>120</v>
      </c>
      <c r="Q118" s="11" t="s">
        <v>36</v>
      </c>
      <c r="R118" s="11" t="s">
        <v>562</v>
      </c>
    </row>
    <row r="119" spans="1:18">
      <c r="A119" s="2" t="s">
        <v>53</v>
      </c>
      <c r="B119" s="11" t="s">
        <v>563</v>
      </c>
      <c r="C119" s="2" t="s">
        <v>564</v>
      </c>
      <c r="D119" s="11" t="s">
        <v>325</v>
      </c>
      <c r="E119" s="2" t="s">
        <v>565</v>
      </c>
      <c r="F119" s="13">
        <v>46141</v>
      </c>
      <c r="G119" s="13">
        <v>46505</v>
      </c>
      <c r="H119" s="2" t="s">
        <v>510</v>
      </c>
      <c r="I119" s="2" t="s">
        <v>545</v>
      </c>
      <c r="J119" s="13">
        <v>46398</v>
      </c>
      <c r="K119" s="14">
        <v>32791.4</v>
      </c>
      <c r="L119" s="14">
        <f t="shared" si="9"/>
        <v>39349.68</v>
      </c>
      <c r="M119" s="2" t="s">
        <v>64</v>
      </c>
      <c r="N119" s="2" t="s">
        <v>566</v>
      </c>
      <c r="O119" s="2" t="s">
        <v>25</v>
      </c>
      <c r="P119" s="11" t="s">
        <v>120</v>
      </c>
      <c r="Q119" s="11" t="s">
        <v>36</v>
      </c>
      <c r="R119" s="11" t="s">
        <v>567</v>
      </c>
    </row>
    <row r="120" spans="1:18">
      <c r="A120" s="2" t="s">
        <v>53</v>
      </c>
      <c r="B120" s="11" t="s">
        <v>568</v>
      </c>
      <c r="C120" s="2" t="s">
        <v>569</v>
      </c>
      <c r="D120" s="11" t="s">
        <v>570</v>
      </c>
      <c r="E120" s="2" t="s">
        <v>571</v>
      </c>
      <c r="F120" s="13">
        <v>45413</v>
      </c>
      <c r="G120" s="13">
        <v>46391</v>
      </c>
      <c r="H120" s="2" t="s">
        <v>572</v>
      </c>
      <c r="I120" s="2" t="s">
        <v>510</v>
      </c>
      <c r="J120" s="13">
        <v>46286</v>
      </c>
      <c r="K120" s="14">
        <v>18875</v>
      </c>
      <c r="L120" s="14">
        <f t="shared" si="9"/>
        <v>22650</v>
      </c>
      <c r="M120" s="2" t="s">
        <v>22</v>
      </c>
      <c r="N120" s="2" t="s">
        <v>573</v>
      </c>
      <c r="O120" s="2" t="s">
        <v>66</v>
      </c>
      <c r="P120" s="11" t="s">
        <v>120</v>
      </c>
      <c r="Q120" s="11" t="s">
        <v>36</v>
      </c>
      <c r="R120" s="11" t="s">
        <v>574</v>
      </c>
    </row>
    <row r="121" spans="1:18">
      <c r="A121" s="2" t="s">
        <v>53</v>
      </c>
      <c r="B121" s="11" t="s">
        <v>575</v>
      </c>
      <c r="C121" s="2" t="s">
        <v>576</v>
      </c>
      <c r="D121" s="11" t="s">
        <v>577</v>
      </c>
      <c r="E121" s="2" t="s">
        <v>578</v>
      </c>
      <c r="F121" s="13">
        <v>44161</v>
      </c>
      <c r="G121" s="13">
        <v>45986</v>
      </c>
      <c r="H121" s="2" t="s">
        <v>579</v>
      </c>
      <c r="I121" s="2">
        <v>0</v>
      </c>
      <c r="J121" s="13">
        <v>45894</v>
      </c>
      <c r="K121" s="14">
        <v>62500</v>
      </c>
      <c r="L121" s="14">
        <f t="shared" si="9"/>
        <v>75000</v>
      </c>
      <c r="M121" s="2" t="s">
        <v>64</v>
      </c>
      <c r="N121" s="2" t="s">
        <v>580</v>
      </c>
      <c r="O121" s="2" t="s">
        <v>120</v>
      </c>
      <c r="P121" s="11" t="s">
        <v>120</v>
      </c>
      <c r="Q121" s="11" t="s">
        <v>36</v>
      </c>
      <c r="R121" s="11" t="s">
        <v>541</v>
      </c>
    </row>
    <row r="122" spans="1:18">
      <c r="A122" s="2" t="s">
        <v>53</v>
      </c>
      <c r="B122" s="11" t="s">
        <v>581</v>
      </c>
      <c r="C122" s="2" t="s">
        <v>582</v>
      </c>
      <c r="D122" s="11" t="s">
        <v>583</v>
      </c>
      <c r="E122" s="2" t="s">
        <v>584</v>
      </c>
      <c r="F122" s="13">
        <v>46112</v>
      </c>
      <c r="G122" s="13">
        <v>46842</v>
      </c>
      <c r="H122" s="2" t="s">
        <v>517</v>
      </c>
      <c r="I122" s="2">
        <v>0</v>
      </c>
      <c r="J122" s="2"/>
      <c r="K122" s="14">
        <v>21000</v>
      </c>
      <c r="L122" s="14">
        <f t="shared" si="9"/>
        <v>25200</v>
      </c>
      <c r="M122" s="2" t="s">
        <v>64</v>
      </c>
      <c r="N122" s="2" t="s">
        <v>585</v>
      </c>
      <c r="O122" s="2" t="s">
        <v>66</v>
      </c>
      <c r="P122" s="11" t="s">
        <v>120</v>
      </c>
      <c r="Q122" s="11" t="s">
        <v>36</v>
      </c>
      <c r="R122" s="11" t="s">
        <v>586</v>
      </c>
    </row>
    <row r="123" spans="1:18">
      <c r="A123" s="2" t="s">
        <v>53</v>
      </c>
      <c r="B123" s="11" t="s">
        <v>587</v>
      </c>
      <c r="C123" s="2" t="s">
        <v>588</v>
      </c>
      <c r="D123" s="11" t="s">
        <v>589</v>
      </c>
      <c r="E123" s="2" t="s">
        <v>590</v>
      </c>
      <c r="F123" s="13">
        <v>45017</v>
      </c>
      <c r="G123" s="13">
        <v>46476</v>
      </c>
      <c r="H123" s="2" t="s">
        <v>591</v>
      </c>
      <c r="I123" s="2">
        <v>0</v>
      </c>
      <c r="J123" s="13">
        <v>46111</v>
      </c>
      <c r="K123" s="25">
        <v>33570</v>
      </c>
      <c r="L123" s="14">
        <f t="shared" si="9"/>
        <v>40284</v>
      </c>
      <c r="M123" s="2" t="s">
        <v>22</v>
      </c>
      <c r="N123" s="2" t="s">
        <v>592</v>
      </c>
      <c r="O123" s="2" t="s">
        <v>25</v>
      </c>
      <c r="P123" s="11" t="s">
        <v>120</v>
      </c>
      <c r="Q123" s="11" t="s">
        <v>36</v>
      </c>
      <c r="R123" s="11" t="s">
        <v>593</v>
      </c>
    </row>
    <row r="124" spans="1:18">
      <c r="A124" s="2" t="s">
        <v>53</v>
      </c>
      <c r="B124" s="11" t="s">
        <v>594</v>
      </c>
      <c r="C124" s="2" t="s">
        <v>595</v>
      </c>
      <c r="D124" s="11" t="s">
        <v>325</v>
      </c>
      <c r="E124" s="2" t="s">
        <v>596</v>
      </c>
      <c r="F124" s="13">
        <v>45748</v>
      </c>
      <c r="G124" s="13">
        <v>46843</v>
      </c>
      <c r="H124" s="2" t="s">
        <v>597</v>
      </c>
      <c r="I124" s="2" t="s">
        <v>510</v>
      </c>
      <c r="J124" s="13">
        <v>46113</v>
      </c>
      <c r="K124" s="36">
        <v>885612.24</v>
      </c>
      <c r="L124" s="14">
        <f t="shared" si="9"/>
        <v>1062734.6879999998</v>
      </c>
      <c r="M124" s="2" t="s">
        <v>22</v>
      </c>
      <c r="N124" s="2" t="s">
        <v>598</v>
      </c>
      <c r="O124" s="2" t="s">
        <v>120</v>
      </c>
      <c r="P124" s="11" t="s">
        <v>120</v>
      </c>
      <c r="Q124" s="11" t="s">
        <v>36</v>
      </c>
      <c r="R124" s="11" t="s">
        <v>599</v>
      </c>
    </row>
    <row r="125" spans="1:18">
      <c r="A125" s="2" t="s">
        <v>53</v>
      </c>
      <c r="B125" s="11" t="s">
        <v>600</v>
      </c>
      <c r="C125" s="2" t="s">
        <v>601</v>
      </c>
      <c r="D125" s="11" t="s">
        <v>325</v>
      </c>
      <c r="E125" s="2" t="s">
        <v>602</v>
      </c>
      <c r="F125" s="13">
        <v>45992</v>
      </c>
      <c r="G125" s="13">
        <v>46356</v>
      </c>
      <c r="H125" s="2" t="s">
        <v>545</v>
      </c>
      <c r="I125" s="2" t="s">
        <v>545</v>
      </c>
      <c r="J125" s="13">
        <v>45894</v>
      </c>
      <c r="K125" s="25">
        <v>6000</v>
      </c>
      <c r="L125" s="14">
        <f t="shared" si="9"/>
        <v>7200</v>
      </c>
      <c r="M125" s="2" t="s">
        <v>64</v>
      </c>
      <c r="N125" s="2" t="s">
        <v>603</v>
      </c>
      <c r="O125" s="2" t="s">
        <v>66</v>
      </c>
      <c r="P125" s="11" t="s">
        <v>120</v>
      </c>
      <c r="Q125" s="11" t="s">
        <v>36</v>
      </c>
      <c r="R125" s="11" t="s">
        <v>604</v>
      </c>
    </row>
    <row r="126" spans="1:18">
      <c r="A126" s="2" t="s">
        <v>53</v>
      </c>
      <c r="B126" s="11" t="s">
        <v>605</v>
      </c>
      <c r="C126" s="2" t="s">
        <v>606</v>
      </c>
      <c r="D126" s="11" t="s">
        <v>325</v>
      </c>
      <c r="E126" s="2" t="s">
        <v>607</v>
      </c>
      <c r="F126" s="13">
        <v>46023</v>
      </c>
      <c r="G126" s="13">
        <v>46387</v>
      </c>
      <c r="H126" s="2" t="s">
        <v>510</v>
      </c>
      <c r="I126" s="2" t="s">
        <v>510</v>
      </c>
      <c r="J126" s="13">
        <v>46210</v>
      </c>
      <c r="K126" s="14">
        <v>12419.88</v>
      </c>
      <c r="L126" s="14">
        <f t="shared" si="9"/>
        <v>14903.855999999998</v>
      </c>
      <c r="M126" s="2" t="s">
        <v>22</v>
      </c>
      <c r="N126" s="2" t="s">
        <v>608</v>
      </c>
      <c r="O126" s="2" t="s">
        <v>609</v>
      </c>
      <c r="P126" s="11" t="s">
        <v>120</v>
      </c>
      <c r="Q126" s="11" t="s">
        <v>26</v>
      </c>
      <c r="R126" s="11" t="s">
        <v>610</v>
      </c>
    </row>
    <row r="127" spans="1:18">
      <c r="A127" s="2" t="s">
        <v>53</v>
      </c>
      <c r="B127" s="11" t="s">
        <v>611</v>
      </c>
      <c r="C127" s="2" t="s">
        <v>612</v>
      </c>
      <c r="D127" s="11" t="s">
        <v>325</v>
      </c>
      <c r="E127" s="2" t="s">
        <v>613</v>
      </c>
      <c r="F127" s="13">
        <v>46023</v>
      </c>
      <c r="G127" s="13">
        <v>46387</v>
      </c>
      <c r="H127" s="2" t="s">
        <v>510</v>
      </c>
      <c r="I127" s="2" t="s">
        <v>510</v>
      </c>
      <c r="J127" s="13">
        <v>46272</v>
      </c>
      <c r="K127" s="14">
        <v>44762.49</v>
      </c>
      <c r="L127" s="14">
        <f t="shared" si="9"/>
        <v>53714.987999999998</v>
      </c>
      <c r="M127" s="2" t="s">
        <v>22</v>
      </c>
      <c r="N127" s="2" t="s">
        <v>614</v>
      </c>
      <c r="O127" s="2" t="s">
        <v>609</v>
      </c>
      <c r="P127" s="11" t="s">
        <v>120</v>
      </c>
      <c r="Q127" s="11" t="s">
        <v>26</v>
      </c>
      <c r="R127" s="11" t="s">
        <v>615</v>
      </c>
    </row>
    <row r="128" spans="1:18">
      <c r="A128" s="2" t="s">
        <v>53</v>
      </c>
      <c r="B128" s="11" t="s">
        <v>616</v>
      </c>
      <c r="C128" s="2" t="s">
        <v>617</v>
      </c>
      <c r="D128" s="11" t="s">
        <v>325</v>
      </c>
      <c r="E128" s="2" t="s">
        <v>618</v>
      </c>
      <c r="F128" s="13">
        <v>45962</v>
      </c>
      <c r="G128" s="13">
        <v>46691</v>
      </c>
      <c r="H128" s="2" t="s">
        <v>619</v>
      </c>
      <c r="I128" s="2" t="s">
        <v>545</v>
      </c>
      <c r="J128" s="13">
        <v>46569</v>
      </c>
      <c r="K128" s="25">
        <v>14500</v>
      </c>
      <c r="L128" s="14">
        <f t="shared" si="9"/>
        <v>17400</v>
      </c>
      <c r="M128" s="2" t="s">
        <v>34</v>
      </c>
      <c r="N128" s="2" t="s">
        <v>620</v>
      </c>
      <c r="O128" s="2" t="s">
        <v>25</v>
      </c>
      <c r="P128" s="11" t="s">
        <v>120</v>
      </c>
      <c r="Q128" s="11" t="s">
        <v>26</v>
      </c>
      <c r="R128" s="11" t="s">
        <v>621</v>
      </c>
    </row>
    <row r="129" spans="1:18">
      <c r="A129" s="2" t="s">
        <v>53</v>
      </c>
      <c r="B129" s="11" t="s">
        <v>622</v>
      </c>
      <c r="C129" s="2" t="s">
        <v>623</v>
      </c>
      <c r="D129" s="11" t="s">
        <v>325</v>
      </c>
      <c r="E129" s="2" t="s">
        <v>624</v>
      </c>
      <c r="F129" s="13">
        <v>45677</v>
      </c>
      <c r="G129" s="13">
        <v>47106</v>
      </c>
      <c r="H129" s="2" t="s">
        <v>391</v>
      </c>
      <c r="I129" s="2" t="s">
        <v>510</v>
      </c>
      <c r="J129" s="13">
        <v>45992</v>
      </c>
      <c r="K129" s="25">
        <v>83111.98</v>
      </c>
      <c r="L129" s="14">
        <f t="shared" si="9"/>
        <v>99734.375999999989</v>
      </c>
      <c r="M129" s="2" t="s">
        <v>22</v>
      </c>
      <c r="N129" s="2" t="s">
        <v>623</v>
      </c>
      <c r="O129" s="2" t="s">
        <v>66</v>
      </c>
      <c r="P129" s="11" t="s">
        <v>120</v>
      </c>
      <c r="Q129" s="11" t="s">
        <v>26</v>
      </c>
      <c r="R129" s="11" t="s">
        <v>625</v>
      </c>
    </row>
    <row r="130" spans="1:18">
      <c r="A130" s="2" t="s">
        <v>53</v>
      </c>
      <c r="B130" s="11" t="s">
        <v>626</v>
      </c>
      <c r="C130" s="2" t="s">
        <v>627</v>
      </c>
      <c r="D130" s="11" t="s">
        <v>325</v>
      </c>
      <c r="E130" s="2" t="s">
        <v>628</v>
      </c>
      <c r="F130" s="13">
        <v>46100</v>
      </c>
      <c r="G130" s="13">
        <v>46830</v>
      </c>
      <c r="H130" s="2" t="s">
        <v>517</v>
      </c>
      <c r="I130" s="2" t="s">
        <v>545</v>
      </c>
      <c r="J130" s="13">
        <v>46813</v>
      </c>
      <c r="K130" s="14">
        <v>57317</v>
      </c>
      <c r="L130" s="14">
        <f t="shared" si="9"/>
        <v>68780.399999999994</v>
      </c>
      <c r="M130" s="2" t="s">
        <v>22</v>
      </c>
      <c r="N130" s="2" t="s">
        <v>629</v>
      </c>
      <c r="O130" s="2" t="s">
        <v>25</v>
      </c>
      <c r="P130" s="11" t="s">
        <v>120</v>
      </c>
      <c r="Q130" s="11" t="s">
        <v>26</v>
      </c>
      <c r="R130" s="11" t="s">
        <v>630</v>
      </c>
    </row>
    <row r="131" spans="1:18">
      <c r="A131" s="2" t="s">
        <v>53</v>
      </c>
      <c r="B131" s="11" t="s">
        <v>631</v>
      </c>
      <c r="C131" s="2" t="s">
        <v>632</v>
      </c>
      <c r="D131" s="11" t="s">
        <v>325</v>
      </c>
      <c r="E131" s="2" t="s">
        <v>633</v>
      </c>
      <c r="F131" s="13">
        <v>46228</v>
      </c>
      <c r="G131" s="13">
        <v>46592</v>
      </c>
      <c r="H131" s="2" t="s">
        <v>510</v>
      </c>
      <c r="I131" s="2" t="s">
        <v>510</v>
      </c>
      <c r="J131" s="13">
        <v>46539</v>
      </c>
      <c r="K131" s="14">
        <v>16300</v>
      </c>
      <c r="L131" s="14">
        <f t="shared" si="9"/>
        <v>19560</v>
      </c>
      <c r="M131" s="2" t="s">
        <v>22</v>
      </c>
      <c r="N131" s="2" t="s">
        <v>634</v>
      </c>
      <c r="O131" s="2" t="s">
        <v>25</v>
      </c>
      <c r="P131" s="11" t="s">
        <v>120</v>
      </c>
      <c r="Q131" s="11" t="s">
        <v>26</v>
      </c>
      <c r="R131" s="11" t="s">
        <v>552</v>
      </c>
    </row>
    <row r="132" spans="1:18">
      <c r="A132" s="2" t="s">
        <v>53</v>
      </c>
      <c r="B132" s="11" t="s">
        <v>635</v>
      </c>
      <c r="C132" s="2" t="s">
        <v>636</v>
      </c>
      <c r="D132" s="11" t="s">
        <v>325</v>
      </c>
      <c r="E132" s="2" t="s">
        <v>636</v>
      </c>
      <c r="F132" s="13">
        <v>46113</v>
      </c>
      <c r="G132" s="13">
        <v>46477</v>
      </c>
      <c r="H132" s="2" t="s">
        <v>510</v>
      </c>
      <c r="I132" s="2" t="s">
        <v>510</v>
      </c>
      <c r="J132" s="13">
        <v>46419</v>
      </c>
      <c r="K132" s="14">
        <v>10756</v>
      </c>
      <c r="L132" s="14">
        <f t="shared" si="9"/>
        <v>12907.199999999999</v>
      </c>
      <c r="M132" s="2" t="s">
        <v>22</v>
      </c>
      <c r="N132" s="2" t="s">
        <v>598</v>
      </c>
      <c r="O132" s="2" t="s">
        <v>25</v>
      </c>
      <c r="P132" s="11" t="s">
        <v>120</v>
      </c>
      <c r="Q132" s="11" t="s">
        <v>26</v>
      </c>
      <c r="R132" s="11" t="s">
        <v>75</v>
      </c>
    </row>
    <row r="133" spans="1:18">
      <c r="A133" s="2" t="s">
        <v>53</v>
      </c>
      <c r="B133" s="11" t="s">
        <v>637</v>
      </c>
      <c r="C133" s="2" t="s">
        <v>638</v>
      </c>
      <c r="D133" s="11" t="s">
        <v>402</v>
      </c>
      <c r="E133" s="2" t="s">
        <v>639</v>
      </c>
      <c r="F133" s="13">
        <v>46150</v>
      </c>
      <c r="G133" s="13">
        <v>47245</v>
      </c>
      <c r="H133" s="2" t="s">
        <v>391</v>
      </c>
      <c r="I133" s="2">
        <v>0</v>
      </c>
      <c r="J133" s="13">
        <v>46880</v>
      </c>
      <c r="K133" s="25">
        <v>22425</v>
      </c>
      <c r="L133" s="14">
        <f t="shared" si="9"/>
        <v>26910</v>
      </c>
      <c r="M133" s="2" t="s">
        <v>34</v>
      </c>
      <c r="N133" s="2" t="s">
        <v>638</v>
      </c>
      <c r="O133" s="2" t="s">
        <v>25</v>
      </c>
      <c r="P133" s="11" t="s">
        <v>120</v>
      </c>
      <c r="Q133" s="11" t="s">
        <v>26</v>
      </c>
      <c r="R133" s="11" t="s">
        <v>599</v>
      </c>
    </row>
    <row r="134" spans="1:18">
      <c r="A134" s="2" t="s">
        <v>53</v>
      </c>
      <c r="B134" s="11" t="s">
        <v>640</v>
      </c>
      <c r="C134" s="2" t="s">
        <v>641</v>
      </c>
      <c r="D134" s="11" t="s">
        <v>486</v>
      </c>
      <c r="E134" s="2" t="s">
        <v>642</v>
      </c>
      <c r="F134" s="13">
        <v>46045</v>
      </c>
      <c r="G134" s="13">
        <v>46408</v>
      </c>
      <c r="H134" s="2" t="s">
        <v>510</v>
      </c>
      <c r="I134" s="2" t="s">
        <v>545</v>
      </c>
      <c r="J134" s="13">
        <v>46363</v>
      </c>
      <c r="K134" s="14">
        <v>4960</v>
      </c>
      <c r="L134" s="14">
        <f t="shared" si="9"/>
        <v>5952</v>
      </c>
      <c r="M134" s="2" t="s">
        <v>22</v>
      </c>
      <c r="N134" s="2" t="s">
        <v>643</v>
      </c>
      <c r="O134" s="2" t="s">
        <v>25</v>
      </c>
      <c r="P134" s="11" t="s">
        <v>120</v>
      </c>
      <c r="Q134" s="11" t="s">
        <v>26</v>
      </c>
      <c r="R134" s="11" t="s">
        <v>644</v>
      </c>
    </row>
    <row r="135" spans="1:18">
      <c r="A135" s="2" t="s">
        <v>53</v>
      </c>
      <c r="B135" s="11" t="s">
        <v>645</v>
      </c>
      <c r="C135" s="2" t="s">
        <v>646</v>
      </c>
      <c r="D135" s="11" t="s">
        <v>325</v>
      </c>
      <c r="E135" s="2" t="s">
        <v>647</v>
      </c>
      <c r="F135" s="13">
        <v>46113</v>
      </c>
      <c r="G135" s="13">
        <v>47208</v>
      </c>
      <c r="H135" s="2" t="s">
        <v>391</v>
      </c>
      <c r="I135" s="2" t="s">
        <v>510</v>
      </c>
      <c r="J135" s="13">
        <v>47119</v>
      </c>
      <c r="K135" s="14">
        <v>203313</v>
      </c>
      <c r="L135" s="14">
        <f t="shared" si="9"/>
        <v>243975.59999999998</v>
      </c>
      <c r="M135" s="2" t="s">
        <v>648</v>
      </c>
      <c r="N135" s="2" t="s">
        <v>649</v>
      </c>
      <c r="O135" s="2" t="s">
        <v>25</v>
      </c>
      <c r="P135" s="11" t="s">
        <v>120</v>
      </c>
      <c r="Q135" s="11" t="s">
        <v>26</v>
      </c>
      <c r="R135" s="11" t="s">
        <v>650</v>
      </c>
    </row>
    <row r="136" spans="1:18">
      <c r="A136" s="2" t="s">
        <v>53</v>
      </c>
      <c r="B136" s="11" t="s">
        <v>651</v>
      </c>
      <c r="C136" s="2" t="s">
        <v>652</v>
      </c>
      <c r="D136" s="11" t="s">
        <v>653</v>
      </c>
      <c r="E136" s="2" t="s">
        <v>654</v>
      </c>
      <c r="F136" s="13">
        <v>46113</v>
      </c>
      <c r="G136" s="13">
        <v>46477</v>
      </c>
      <c r="H136" s="2" t="s">
        <v>545</v>
      </c>
      <c r="I136" s="2" t="s">
        <v>510</v>
      </c>
      <c r="J136" s="13">
        <v>46426</v>
      </c>
      <c r="K136" s="14">
        <v>18952.29</v>
      </c>
      <c r="L136" s="14">
        <f t="shared" si="9"/>
        <v>22742.748</v>
      </c>
      <c r="M136" s="2" t="s">
        <v>64</v>
      </c>
      <c r="N136" s="2" t="s">
        <v>540</v>
      </c>
      <c r="O136" s="2" t="s">
        <v>25</v>
      </c>
      <c r="P136" s="11" t="s">
        <v>120</v>
      </c>
      <c r="Q136" s="11" t="s">
        <v>26</v>
      </c>
      <c r="R136" s="11" t="s">
        <v>541</v>
      </c>
    </row>
    <row r="137" spans="1:18">
      <c r="A137" s="2" t="s">
        <v>53</v>
      </c>
      <c r="B137" s="11" t="s">
        <v>655</v>
      </c>
      <c r="C137" s="2" t="s">
        <v>656</v>
      </c>
      <c r="D137" s="11" t="s">
        <v>325</v>
      </c>
      <c r="E137" s="2" t="s">
        <v>656</v>
      </c>
      <c r="F137" s="13">
        <v>45409</v>
      </c>
      <c r="G137" s="13">
        <v>46503</v>
      </c>
      <c r="H137" s="2" t="s">
        <v>391</v>
      </c>
      <c r="I137" s="2" t="s">
        <v>510</v>
      </c>
      <c r="J137" s="13">
        <v>46426</v>
      </c>
      <c r="K137" s="14">
        <v>12464</v>
      </c>
      <c r="L137" s="14">
        <f t="shared" si="9"/>
        <v>14956.8</v>
      </c>
      <c r="M137" s="2" t="s">
        <v>64</v>
      </c>
      <c r="N137" s="2" t="s">
        <v>649</v>
      </c>
      <c r="O137" s="2" t="s">
        <v>25</v>
      </c>
      <c r="P137" s="11" t="s">
        <v>120</v>
      </c>
      <c r="Q137" s="11" t="s">
        <v>26</v>
      </c>
      <c r="R137" s="11" t="s">
        <v>657</v>
      </c>
    </row>
    <row r="138" spans="1:18">
      <c r="A138" s="2" t="s">
        <v>53</v>
      </c>
      <c r="B138" s="11" t="s">
        <v>658</v>
      </c>
      <c r="C138" s="2" t="s">
        <v>659</v>
      </c>
      <c r="D138" s="11" t="s">
        <v>325</v>
      </c>
      <c r="E138" s="2" t="s">
        <v>660</v>
      </c>
      <c r="F138" s="13">
        <v>46235</v>
      </c>
      <c r="G138" s="13">
        <v>46599</v>
      </c>
      <c r="H138" s="2" t="s">
        <v>510</v>
      </c>
      <c r="I138" s="2" t="s">
        <v>510</v>
      </c>
      <c r="J138" s="13">
        <v>46569</v>
      </c>
      <c r="K138" s="14">
        <v>56188.83</v>
      </c>
      <c r="L138" s="14">
        <f t="shared" si="9"/>
        <v>67426.596000000005</v>
      </c>
      <c r="M138" s="2" t="s">
        <v>22</v>
      </c>
      <c r="N138" s="2" t="s">
        <v>649</v>
      </c>
      <c r="O138" s="2" t="s">
        <v>25</v>
      </c>
      <c r="P138" s="11" t="s">
        <v>120</v>
      </c>
      <c r="Q138" s="11" t="s">
        <v>26</v>
      </c>
      <c r="R138" s="11" t="s">
        <v>657</v>
      </c>
    </row>
    <row r="139" spans="1:18">
      <c r="A139" s="37" t="s">
        <v>53</v>
      </c>
      <c r="B139" s="38" t="s">
        <v>661</v>
      </c>
      <c r="C139" s="37" t="s">
        <v>662</v>
      </c>
      <c r="D139" s="38" t="s">
        <v>97</v>
      </c>
      <c r="E139" s="37" t="s">
        <v>663</v>
      </c>
      <c r="F139" s="39">
        <v>45980</v>
      </c>
      <c r="G139" s="39">
        <v>47075</v>
      </c>
      <c r="H139" s="37" t="s">
        <v>497</v>
      </c>
      <c r="I139" s="37" t="s">
        <v>510</v>
      </c>
      <c r="J139" s="39">
        <v>47028</v>
      </c>
      <c r="K139" s="40">
        <v>9000</v>
      </c>
      <c r="L139" s="40">
        <f t="shared" si="9"/>
        <v>10800</v>
      </c>
      <c r="M139" s="37" t="s">
        <v>64</v>
      </c>
      <c r="N139" s="37" t="s">
        <v>664</v>
      </c>
      <c r="O139" s="37" t="s">
        <v>66</v>
      </c>
      <c r="P139" s="38" t="s">
        <v>120</v>
      </c>
      <c r="Q139" s="38" t="s">
        <v>26</v>
      </c>
      <c r="R139" s="38" t="s">
        <v>665</v>
      </c>
    </row>
    <row r="140" spans="1:18" ht="30.95">
      <c r="A140" s="2" t="s">
        <v>18</v>
      </c>
      <c r="B140" s="11"/>
      <c r="C140" s="2" t="s">
        <v>666</v>
      </c>
      <c r="D140" s="11" t="s">
        <v>667</v>
      </c>
      <c r="E140" s="2" t="s">
        <v>668</v>
      </c>
      <c r="F140" s="13">
        <v>45661</v>
      </c>
      <c r="G140" s="13">
        <v>46477</v>
      </c>
      <c r="H140" s="2" t="str">
        <f>ROUNDUP(DATEDIF(F140, G140, "m") + DATEDIF(F140, G140, "md")/31, 0)  &amp; " Months"</f>
        <v>27 Months</v>
      </c>
      <c r="I140" s="2">
        <v>0</v>
      </c>
      <c r="J140" s="13">
        <v>46113</v>
      </c>
      <c r="K140" s="14">
        <v>28800</v>
      </c>
      <c r="L140" s="14">
        <f t="shared" si="9"/>
        <v>34560</v>
      </c>
      <c r="M140" s="2" t="s">
        <v>143</v>
      </c>
      <c r="N140" s="2" t="s">
        <v>669</v>
      </c>
      <c r="O140" s="2" t="s">
        <v>66</v>
      </c>
      <c r="P140" s="11" t="s">
        <v>66</v>
      </c>
      <c r="Q140" s="11"/>
      <c r="R140" s="11"/>
    </row>
    <row r="141" spans="1:18">
      <c r="A141" s="2" t="s">
        <v>18</v>
      </c>
      <c r="B141" s="11"/>
      <c r="C141" s="2" t="s">
        <v>666</v>
      </c>
      <c r="D141" s="11" t="s">
        <v>667</v>
      </c>
      <c r="E141" s="41" t="s">
        <v>113</v>
      </c>
      <c r="F141" s="13">
        <v>45665</v>
      </c>
      <c r="G141" s="13">
        <v>46477</v>
      </c>
      <c r="H141" s="2" t="str">
        <f t="shared" ref="H141:H204" si="10">ROUNDUP(DATEDIF(F141, G141, "m") + DATEDIF(F141, G141, "md")/31, 0)  &amp; " Months"</f>
        <v>27 Months</v>
      </c>
      <c r="I141" s="2">
        <v>0</v>
      </c>
      <c r="J141" s="13">
        <v>46114</v>
      </c>
      <c r="K141" s="14">
        <v>35595</v>
      </c>
      <c r="L141" s="14">
        <f t="shared" si="9"/>
        <v>42714</v>
      </c>
      <c r="M141" s="2" t="s">
        <v>143</v>
      </c>
      <c r="N141" s="2" t="s">
        <v>116</v>
      </c>
      <c r="O141" s="2" t="s">
        <v>609</v>
      </c>
      <c r="P141" s="11" t="s">
        <v>66</v>
      </c>
      <c r="Q141" s="11"/>
      <c r="R141" s="11"/>
    </row>
    <row r="142" spans="1:18">
      <c r="A142" s="2" t="s">
        <v>18</v>
      </c>
      <c r="B142" s="11"/>
      <c r="C142" s="2" t="s">
        <v>666</v>
      </c>
      <c r="D142" s="11" t="s">
        <v>667</v>
      </c>
      <c r="E142" s="41" t="s">
        <v>670</v>
      </c>
      <c r="F142" s="13">
        <v>45481</v>
      </c>
      <c r="G142" s="13">
        <v>46477</v>
      </c>
      <c r="H142" s="2" t="str">
        <f t="shared" si="10"/>
        <v>33 Months</v>
      </c>
      <c r="I142" s="2">
        <v>0</v>
      </c>
      <c r="J142" s="13">
        <v>46115</v>
      </c>
      <c r="K142" s="14">
        <v>18000</v>
      </c>
      <c r="L142" s="14">
        <f t="shared" si="9"/>
        <v>21600</v>
      </c>
      <c r="M142" s="2" t="s">
        <v>143</v>
      </c>
      <c r="N142" s="2" t="s">
        <v>671</v>
      </c>
      <c r="O142" s="2" t="s">
        <v>609</v>
      </c>
      <c r="P142" s="11" t="s">
        <v>66</v>
      </c>
      <c r="Q142" s="11"/>
      <c r="R142" s="11"/>
    </row>
    <row r="143" spans="1:18">
      <c r="A143" s="2" t="s">
        <v>18</v>
      </c>
      <c r="B143" s="11"/>
      <c r="C143" s="2" t="s">
        <v>666</v>
      </c>
      <c r="D143" s="11" t="s">
        <v>667</v>
      </c>
      <c r="E143" s="41" t="s">
        <v>672</v>
      </c>
      <c r="F143" s="13">
        <v>45481</v>
      </c>
      <c r="G143" s="13">
        <v>46575</v>
      </c>
      <c r="H143" s="2" t="str">
        <f t="shared" si="10"/>
        <v>36 Months</v>
      </c>
      <c r="I143" s="2">
        <v>0</v>
      </c>
      <c r="J143" s="13">
        <v>46116</v>
      </c>
      <c r="K143" s="14">
        <v>33000</v>
      </c>
      <c r="L143" s="14">
        <f t="shared" si="9"/>
        <v>39600</v>
      </c>
      <c r="M143" s="2" t="s">
        <v>143</v>
      </c>
      <c r="N143" s="2" t="s">
        <v>673</v>
      </c>
      <c r="O143" s="2" t="s">
        <v>609</v>
      </c>
      <c r="P143" s="11" t="s">
        <v>66</v>
      </c>
      <c r="Q143" s="11"/>
      <c r="R143" s="11"/>
    </row>
    <row r="144" spans="1:18">
      <c r="H144" s="2" t="str">
        <f t="shared" si="10"/>
        <v>0 Months</v>
      </c>
    </row>
    <row r="145" spans="8:8">
      <c r="H145" s="2" t="str">
        <f t="shared" si="10"/>
        <v>0 Months</v>
      </c>
    </row>
    <row r="146" spans="8:8">
      <c r="H146" s="2" t="str">
        <f t="shared" si="10"/>
        <v>0 Months</v>
      </c>
    </row>
    <row r="147" spans="8:8">
      <c r="H147" s="2" t="str">
        <f t="shared" si="10"/>
        <v>0 Months</v>
      </c>
    </row>
    <row r="148" spans="8:8">
      <c r="H148" s="2" t="str">
        <f t="shared" si="10"/>
        <v>0 Months</v>
      </c>
    </row>
    <row r="149" spans="8:8">
      <c r="H149" s="2" t="str">
        <f t="shared" si="10"/>
        <v>0 Months</v>
      </c>
    </row>
    <row r="150" spans="8:8">
      <c r="H150" s="2" t="str">
        <f t="shared" si="10"/>
        <v>0 Months</v>
      </c>
    </row>
    <row r="151" spans="8:8">
      <c r="H151" s="2" t="str">
        <f t="shared" si="10"/>
        <v>0 Months</v>
      </c>
    </row>
    <row r="152" spans="8:8">
      <c r="H152" s="2" t="str">
        <f t="shared" si="10"/>
        <v>0 Months</v>
      </c>
    </row>
    <row r="153" spans="8:8">
      <c r="H153" s="2" t="str">
        <f t="shared" si="10"/>
        <v>0 Months</v>
      </c>
    </row>
    <row r="154" spans="8:8">
      <c r="H154" s="2" t="str">
        <f t="shared" si="10"/>
        <v>0 Months</v>
      </c>
    </row>
    <row r="155" spans="8:8">
      <c r="H155" s="2" t="str">
        <f t="shared" si="10"/>
        <v>0 Months</v>
      </c>
    </row>
    <row r="156" spans="8:8">
      <c r="H156" s="2" t="str">
        <f t="shared" si="10"/>
        <v>0 Months</v>
      </c>
    </row>
    <row r="157" spans="8:8">
      <c r="H157" s="2" t="str">
        <f t="shared" si="10"/>
        <v>0 Months</v>
      </c>
    </row>
    <row r="158" spans="8:8">
      <c r="H158" s="2" t="str">
        <f t="shared" si="10"/>
        <v>0 Months</v>
      </c>
    </row>
    <row r="159" spans="8:8">
      <c r="H159" s="2" t="str">
        <f t="shared" si="10"/>
        <v>0 Months</v>
      </c>
    </row>
    <row r="160" spans="8:8">
      <c r="H160" s="2" t="str">
        <f t="shared" si="10"/>
        <v>0 Months</v>
      </c>
    </row>
    <row r="161" spans="8:8">
      <c r="H161" s="2" t="str">
        <f t="shared" si="10"/>
        <v>0 Months</v>
      </c>
    </row>
    <row r="162" spans="8:8">
      <c r="H162" s="2" t="str">
        <f t="shared" si="10"/>
        <v>0 Months</v>
      </c>
    </row>
    <row r="163" spans="8:8">
      <c r="H163" s="2" t="str">
        <f t="shared" si="10"/>
        <v>0 Months</v>
      </c>
    </row>
    <row r="164" spans="8:8">
      <c r="H164" s="2" t="str">
        <f t="shared" si="10"/>
        <v>0 Months</v>
      </c>
    </row>
    <row r="165" spans="8:8">
      <c r="H165" s="2" t="str">
        <f t="shared" si="10"/>
        <v>0 Months</v>
      </c>
    </row>
    <row r="166" spans="8:8">
      <c r="H166" s="2" t="str">
        <f t="shared" si="10"/>
        <v>0 Months</v>
      </c>
    </row>
    <row r="167" spans="8:8">
      <c r="H167" s="2" t="str">
        <f t="shared" si="10"/>
        <v>0 Months</v>
      </c>
    </row>
    <row r="168" spans="8:8">
      <c r="H168" s="2" t="str">
        <f t="shared" si="10"/>
        <v>0 Months</v>
      </c>
    </row>
    <row r="169" spans="8:8">
      <c r="H169" s="2" t="str">
        <f t="shared" si="10"/>
        <v>0 Months</v>
      </c>
    </row>
    <row r="170" spans="8:8">
      <c r="H170" s="2" t="str">
        <f t="shared" si="10"/>
        <v>0 Months</v>
      </c>
    </row>
    <row r="171" spans="8:8">
      <c r="H171" s="2" t="str">
        <f t="shared" si="10"/>
        <v>0 Months</v>
      </c>
    </row>
    <row r="172" spans="8:8">
      <c r="H172" s="2" t="str">
        <f t="shared" si="10"/>
        <v>0 Months</v>
      </c>
    </row>
    <row r="173" spans="8:8">
      <c r="H173" s="2" t="str">
        <f t="shared" si="10"/>
        <v>0 Months</v>
      </c>
    </row>
    <row r="174" spans="8:8">
      <c r="H174" s="2" t="str">
        <f t="shared" si="10"/>
        <v>0 Months</v>
      </c>
    </row>
    <row r="175" spans="8:8">
      <c r="H175" s="2" t="str">
        <f t="shared" si="10"/>
        <v>0 Months</v>
      </c>
    </row>
    <row r="176" spans="8:8">
      <c r="H176" s="2" t="str">
        <f t="shared" si="10"/>
        <v>0 Months</v>
      </c>
    </row>
    <row r="177" spans="8:8">
      <c r="H177" s="2" t="str">
        <f t="shared" si="10"/>
        <v>0 Months</v>
      </c>
    </row>
    <row r="178" spans="8:8">
      <c r="H178" s="2" t="str">
        <f t="shared" si="10"/>
        <v>0 Months</v>
      </c>
    </row>
    <row r="179" spans="8:8">
      <c r="H179" s="2" t="str">
        <f t="shared" si="10"/>
        <v>0 Months</v>
      </c>
    </row>
    <row r="180" spans="8:8">
      <c r="H180" s="2" t="str">
        <f t="shared" si="10"/>
        <v>0 Months</v>
      </c>
    </row>
    <row r="181" spans="8:8">
      <c r="H181" s="2" t="str">
        <f t="shared" si="10"/>
        <v>0 Months</v>
      </c>
    </row>
    <row r="182" spans="8:8">
      <c r="H182" s="2" t="str">
        <f t="shared" si="10"/>
        <v>0 Months</v>
      </c>
    </row>
    <row r="183" spans="8:8">
      <c r="H183" s="2" t="str">
        <f t="shared" si="10"/>
        <v>0 Months</v>
      </c>
    </row>
    <row r="184" spans="8:8">
      <c r="H184" s="2" t="str">
        <f t="shared" si="10"/>
        <v>0 Months</v>
      </c>
    </row>
    <row r="185" spans="8:8">
      <c r="H185" s="2" t="str">
        <f t="shared" si="10"/>
        <v>0 Months</v>
      </c>
    </row>
    <row r="186" spans="8:8">
      <c r="H186" s="2" t="str">
        <f t="shared" si="10"/>
        <v>0 Months</v>
      </c>
    </row>
    <row r="187" spans="8:8">
      <c r="H187" s="2" t="str">
        <f t="shared" si="10"/>
        <v>0 Months</v>
      </c>
    </row>
    <row r="188" spans="8:8">
      <c r="H188" s="2" t="str">
        <f t="shared" si="10"/>
        <v>0 Months</v>
      </c>
    </row>
    <row r="189" spans="8:8">
      <c r="H189" s="2" t="str">
        <f t="shared" si="10"/>
        <v>0 Months</v>
      </c>
    </row>
    <row r="190" spans="8:8">
      <c r="H190" s="2" t="str">
        <f t="shared" si="10"/>
        <v>0 Months</v>
      </c>
    </row>
    <row r="191" spans="8:8">
      <c r="H191" s="2" t="str">
        <f t="shared" si="10"/>
        <v>0 Months</v>
      </c>
    </row>
    <row r="192" spans="8:8">
      <c r="H192" s="2" t="str">
        <f t="shared" si="10"/>
        <v>0 Months</v>
      </c>
    </row>
    <row r="193" spans="8:8">
      <c r="H193" s="2" t="str">
        <f t="shared" si="10"/>
        <v>0 Months</v>
      </c>
    </row>
    <row r="194" spans="8:8">
      <c r="H194" s="2" t="str">
        <f t="shared" si="10"/>
        <v>0 Months</v>
      </c>
    </row>
    <row r="195" spans="8:8">
      <c r="H195" s="2" t="str">
        <f t="shared" si="10"/>
        <v>0 Months</v>
      </c>
    </row>
    <row r="196" spans="8:8">
      <c r="H196" s="2" t="str">
        <f t="shared" si="10"/>
        <v>0 Months</v>
      </c>
    </row>
    <row r="197" spans="8:8">
      <c r="H197" s="2" t="str">
        <f t="shared" si="10"/>
        <v>0 Months</v>
      </c>
    </row>
    <row r="198" spans="8:8">
      <c r="H198" s="2" t="str">
        <f t="shared" si="10"/>
        <v>0 Months</v>
      </c>
    </row>
    <row r="199" spans="8:8">
      <c r="H199" s="2" t="str">
        <f t="shared" si="10"/>
        <v>0 Months</v>
      </c>
    </row>
    <row r="200" spans="8:8">
      <c r="H200" s="2" t="str">
        <f t="shared" si="10"/>
        <v>0 Months</v>
      </c>
    </row>
    <row r="201" spans="8:8">
      <c r="H201" s="2" t="str">
        <f t="shared" si="10"/>
        <v>0 Months</v>
      </c>
    </row>
    <row r="202" spans="8:8">
      <c r="H202" s="2" t="str">
        <f t="shared" si="10"/>
        <v>0 Months</v>
      </c>
    </row>
    <row r="203" spans="8:8">
      <c r="H203" s="2" t="str">
        <f t="shared" si="10"/>
        <v>0 Months</v>
      </c>
    </row>
    <row r="204" spans="8:8">
      <c r="H204" s="2" t="str">
        <f t="shared" si="10"/>
        <v>0 Months</v>
      </c>
    </row>
    <row r="205" spans="8:8">
      <c r="H205" s="2" t="str">
        <f t="shared" ref="H205:H208" si="11">ROUNDUP(DATEDIF(F205, G205, "m") + DATEDIF(F205, G205, "md")/31, 0)  &amp; " Months"</f>
        <v>0 Months</v>
      </c>
    </row>
    <row r="206" spans="8:8">
      <c r="H206" s="2" t="str">
        <f t="shared" si="11"/>
        <v>0 Months</v>
      </c>
    </row>
    <row r="207" spans="8:8">
      <c r="H207" s="2" t="str">
        <f t="shared" si="11"/>
        <v>0 Months</v>
      </c>
    </row>
    <row r="208" spans="8:8">
      <c r="H208" s="2" t="str">
        <f t="shared" si="11"/>
        <v>0 Months</v>
      </c>
    </row>
  </sheetData>
  <autoFilter ref="A1:R139" xr:uid="{945779D6-A74D-4260-9352-A577C963782B}">
    <sortState xmlns:xlrd2="http://schemas.microsoft.com/office/spreadsheetml/2017/richdata2" ref="A2:R110">
      <sortCondition ref="G1:G62"/>
    </sortState>
  </autoFilter>
  <dataValidations count="1">
    <dataValidation type="custom" allowBlank="1" showDropDown="1" sqref="F2:F3 F12:F56" xr:uid="{9E3D4E72-EFF1-4884-A2B3-5D5143C838D2}">
      <formula1>OR(NOT(ISERROR(DATEVALUE(F2))), AND(ISNUMBER(F2), LEFT(CELL("format", F2))="D"))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2B8CA1830DC74B8FD5BAAACA0D6E80" ma:contentTypeVersion="8" ma:contentTypeDescription="Create a new document." ma:contentTypeScope="" ma:versionID="4ca03e4f0eb8b37fc88fa2e8fd1b1e5a">
  <xsd:schema xmlns:xsd="http://www.w3.org/2001/XMLSchema" xmlns:xs="http://www.w3.org/2001/XMLSchema" xmlns:p="http://schemas.microsoft.com/office/2006/metadata/properties" xmlns:ns2="02326a63-1146-40ad-8822-6e048fce72c7" targetNamespace="http://schemas.microsoft.com/office/2006/metadata/properties" ma:root="true" ma:fieldsID="ae0d49b7f463f0cc67f32b5fff4c7ca9" ns2:_="">
    <xsd:import namespace="02326a63-1146-40ad-8822-6e048fce7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26a63-1146-40ad-8822-6e048fce7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3E62EB-1FD1-4639-93B9-B23A8750DC4C}"/>
</file>

<file path=customXml/itemProps2.xml><?xml version="1.0" encoding="utf-8"?>
<ds:datastoreItem xmlns:ds="http://schemas.openxmlformats.org/officeDocument/2006/customXml" ds:itemID="{64368181-6F62-406E-8AF3-F9B8D2FBA7E4}"/>
</file>

<file path=customXml/itemProps3.xml><?xml version="1.0" encoding="utf-8"?>
<ds:datastoreItem xmlns:ds="http://schemas.openxmlformats.org/officeDocument/2006/customXml" ds:itemID="{0936F245-57E9-45DD-97BA-3723635FD7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Irving</dc:creator>
  <cp:keywords/>
  <dc:description/>
  <cp:lastModifiedBy/>
  <cp:revision/>
  <dcterms:created xsi:type="dcterms:W3CDTF">2026-06-25T12:50:45Z</dcterms:created>
  <dcterms:modified xsi:type="dcterms:W3CDTF">2026-08-21T13:35:27Z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0x0101007B2B8CA1830DC74B8FD5BAAACA0D6E80</vt:lpwstr>
  </property>
</Properties>
</file>